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defaultThemeVersion="166925"/>
  <xr:revisionPtr revIDLastSave="0" documentId="13_ncr:1_{11C66D1D-7EB4-46E2-93C6-3257C6A11C56}" xr6:coauthVersionLast="45" xr6:coauthVersionMax="45" xr10:uidLastSave="{00000000-0000-0000-0000-000000000000}"/>
  <bookViews>
    <workbookView xWindow="-108" yWindow="-108" windowWidth="23256" windowHeight="12576" activeTab="3" xr2:uid="{26801E1B-9D7A-480F-BA1C-A4D8ADC81F57}"/>
  </bookViews>
  <sheets>
    <sheet name="20191101底値圏-買" sheetId="2" r:id="rId1"/>
    <sheet name="20191101中段圏-買 " sheetId="3" r:id="rId2"/>
    <sheet name="20191101天井圏-買" sheetId="4" r:id="rId3"/>
    <sheet name="20191129検証総括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" i="5" l="1"/>
  <c r="M16" i="5" s="1"/>
  <c r="I16" i="5"/>
  <c r="L9" i="5"/>
  <c r="M9" i="5" s="1"/>
  <c r="I9" i="5"/>
  <c r="L14" i="5"/>
  <c r="M14" i="5" s="1"/>
  <c r="I14" i="5"/>
  <c r="L25" i="5"/>
  <c r="M25" i="5" s="1"/>
  <c r="I25" i="5"/>
  <c r="M24" i="5"/>
  <c r="L24" i="5"/>
  <c r="I24" i="5"/>
  <c r="L11" i="5"/>
  <c r="M11" i="5" s="1"/>
  <c r="I11" i="5"/>
  <c r="L35" i="5"/>
  <c r="M35" i="5" s="1"/>
  <c r="I35" i="5"/>
  <c r="L15" i="5"/>
  <c r="M15" i="5" s="1"/>
  <c r="I15" i="5"/>
  <c r="L28" i="5"/>
  <c r="M28" i="5" s="1"/>
  <c r="I28" i="5"/>
  <c r="L22" i="5"/>
  <c r="M22" i="5" s="1"/>
  <c r="I22" i="5"/>
  <c r="L30" i="5"/>
  <c r="M30" i="5" s="1"/>
  <c r="I30" i="5"/>
  <c r="L29" i="5"/>
  <c r="M29" i="5" s="1"/>
  <c r="I29" i="5"/>
  <c r="L32" i="5"/>
  <c r="M32" i="5" s="1"/>
  <c r="I32" i="5"/>
  <c r="L12" i="5"/>
  <c r="M12" i="5" s="1"/>
  <c r="I12" i="5"/>
  <c r="L34" i="5"/>
  <c r="M34" i="5" s="1"/>
  <c r="I34" i="5"/>
  <c r="L19" i="5"/>
  <c r="M19" i="5" s="1"/>
  <c r="I19" i="5"/>
  <c r="L8" i="5"/>
  <c r="M8" i="5" s="1"/>
  <c r="I8" i="5"/>
  <c r="M10" i="5"/>
  <c r="L10" i="5"/>
  <c r="I10" i="5"/>
  <c r="L21" i="5"/>
  <c r="M21" i="5" s="1"/>
  <c r="I21" i="5"/>
  <c r="L20" i="5"/>
  <c r="M20" i="5" s="1"/>
  <c r="I20" i="5"/>
  <c r="L18" i="5"/>
  <c r="M18" i="5" s="1"/>
  <c r="I18" i="5"/>
  <c r="L23" i="5"/>
  <c r="M23" i="5" s="1"/>
  <c r="I23" i="5"/>
  <c r="L33" i="5"/>
  <c r="M33" i="5" s="1"/>
  <c r="I33" i="5"/>
  <c r="L26" i="5"/>
  <c r="M26" i="5" s="1"/>
  <c r="I26" i="5"/>
  <c r="L31" i="5"/>
  <c r="M31" i="5" s="1"/>
  <c r="I31" i="5"/>
  <c r="L7" i="5"/>
  <c r="M7" i="5" s="1"/>
  <c r="I7" i="5"/>
  <c r="L27" i="5"/>
  <c r="M27" i="5" s="1"/>
  <c r="I27" i="5"/>
  <c r="L13" i="5"/>
  <c r="M13" i="5" s="1"/>
  <c r="I13" i="5"/>
  <c r="L17" i="5"/>
  <c r="M17" i="5" s="1"/>
  <c r="I17" i="5"/>
  <c r="L5" i="5" l="1"/>
  <c r="M5" i="5" s="1"/>
  <c r="I5" i="5"/>
  <c r="L4" i="5"/>
  <c r="M4" i="5" s="1"/>
  <c r="I4" i="5"/>
  <c r="K50" i="4" l="1"/>
  <c r="L50" i="4" s="1"/>
  <c r="K64" i="4"/>
  <c r="L64" i="4" s="1"/>
  <c r="K39" i="4"/>
  <c r="L39" i="4" s="1"/>
  <c r="K28" i="4"/>
  <c r="L28" i="4" s="1"/>
  <c r="K56" i="4"/>
  <c r="L56" i="4" s="1"/>
  <c r="K57" i="4"/>
  <c r="L57" i="4" s="1"/>
  <c r="K63" i="4"/>
  <c r="L63" i="4" s="1"/>
  <c r="K37" i="4"/>
  <c r="L37" i="4" s="1"/>
  <c r="K46" i="4"/>
  <c r="L46" i="4" s="1"/>
  <c r="K26" i="4"/>
  <c r="L26" i="4" s="1"/>
  <c r="K54" i="4"/>
  <c r="L54" i="4" s="1"/>
  <c r="K70" i="4"/>
  <c r="L70" i="4" s="1"/>
  <c r="K67" i="4"/>
  <c r="L67" i="4" s="1"/>
  <c r="K16" i="4"/>
  <c r="L16" i="4" s="1"/>
  <c r="K33" i="4"/>
  <c r="L33" i="4" s="1"/>
  <c r="K36" i="4"/>
  <c r="L36" i="4" s="1"/>
  <c r="K53" i="4"/>
  <c r="L53" i="4" s="1"/>
  <c r="K71" i="4"/>
  <c r="L71" i="4" s="1"/>
  <c r="K27" i="4"/>
  <c r="L27" i="4" s="1"/>
  <c r="K72" i="4"/>
  <c r="L72" i="4" s="1"/>
  <c r="K66" i="4"/>
  <c r="L66" i="4" s="1"/>
  <c r="K20" i="4"/>
  <c r="L20" i="4" s="1"/>
  <c r="K41" i="4"/>
  <c r="L41" i="4" s="1"/>
  <c r="K75" i="4"/>
  <c r="L75" i="4" s="1"/>
  <c r="K74" i="4"/>
  <c r="L74" i="4" s="1"/>
  <c r="K42" i="4"/>
  <c r="L42" i="4" s="1"/>
  <c r="K83" i="4"/>
  <c r="L83" i="4" s="1"/>
  <c r="K32" i="4"/>
  <c r="L32" i="4" s="1"/>
  <c r="K78" i="4"/>
  <c r="L78" i="4" s="1"/>
  <c r="K73" i="4"/>
  <c r="L73" i="4" s="1"/>
  <c r="K45" i="4"/>
  <c r="L45" i="4" s="1"/>
  <c r="K61" i="4"/>
  <c r="L61" i="4" s="1"/>
  <c r="K55" i="4"/>
  <c r="L55" i="4" s="1"/>
  <c r="K79" i="4"/>
  <c r="L79" i="4" s="1"/>
  <c r="K69" i="4"/>
  <c r="L69" i="4" s="1"/>
  <c r="K68" i="4"/>
  <c r="L68" i="4" s="1"/>
  <c r="K22" i="4"/>
  <c r="L22" i="4" s="1"/>
  <c r="K4" i="4"/>
  <c r="L4" i="4" s="1"/>
  <c r="K14" i="4"/>
  <c r="L14" i="4" s="1"/>
  <c r="K15" i="4"/>
  <c r="L15" i="4" s="1"/>
  <c r="K29" i="4"/>
  <c r="L29" i="4" s="1"/>
  <c r="K34" i="4"/>
  <c r="L34" i="4" s="1"/>
  <c r="K76" i="4"/>
  <c r="L76" i="4" s="1"/>
  <c r="K30" i="4"/>
  <c r="L30" i="4" s="1"/>
  <c r="K7" i="4"/>
  <c r="L7" i="4" s="1"/>
  <c r="K77" i="4"/>
  <c r="L77" i="4" s="1"/>
  <c r="K59" i="4"/>
  <c r="L59" i="4" s="1"/>
  <c r="K19" i="4"/>
  <c r="L19" i="4" s="1"/>
  <c r="K24" i="4"/>
  <c r="L24" i="4" s="1"/>
  <c r="K10" i="4"/>
  <c r="L10" i="4" s="1"/>
  <c r="K21" i="4"/>
  <c r="L21" i="4" s="1"/>
  <c r="K51" i="4"/>
  <c r="L51" i="4" s="1"/>
  <c r="K18" i="4"/>
  <c r="L18" i="4" s="1"/>
  <c r="K9" i="4"/>
  <c r="L9" i="4" s="1"/>
  <c r="K44" i="4"/>
  <c r="L44" i="4" s="1"/>
  <c r="K38" i="4"/>
  <c r="L38" i="4" s="1"/>
  <c r="K8" i="4"/>
  <c r="L8" i="4" s="1"/>
  <c r="K52" i="4"/>
  <c r="L52" i="4" s="1"/>
  <c r="K31" i="4"/>
  <c r="L31" i="4" s="1"/>
  <c r="K6" i="4"/>
  <c r="L6" i="4" s="1"/>
  <c r="K82" i="4"/>
  <c r="L82" i="4" s="1"/>
  <c r="K80" i="4"/>
  <c r="L80" i="4" s="1"/>
  <c r="K58" i="4"/>
  <c r="L58" i="4" s="1"/>
  <c r="K60" i="4"/>
  <c r="L60" i="4" s="1"/>
  <c r="K5" i="4"/>
  <c r="L5" i="4" s="1"/>
  <c r="K43" i="4"/>
  <c r="L43" i="4" s="1"/>
  <c r="K62" i="4"/>
  <c r="L62" i="4" s="1"/>
  <c r="K40" i="4"/>
  <c r="L40" i="4" s="1"/>
  <c r="K23" i="4"/>
  <c r="L23" i="4" s="1"/>
  <c r="K12" i="4"/>
  <c r="L12" i="4" s="1"/>
  <c r="K48" i="4"/>
  <c r="L48" i="4" s="1"/>
  <c r="K17" i="4"/>
  <c r="L17" i="4" s="1"/>
  <c r="K47" i="4"/>
  <c r="L47" i="4" s="1"/>
  <c r="K13" i="4"/>
  <c r="L13" i="4" s="1"/>
  <c r="K25" i="4"/>
  <c r="L25" i="4" s="1"/>
  <c r="K11" i="4"/>
  <c r="L11" i="4" s="1"/>
  <c r="K81" i="4"/>
  <c r="L81" i="4" s="1"/>
  <c r="K49" i="4"/>
  <c r="L49" i="4" s="1"/>
  <c r="K35" i="4"/>
  <c r="L35" i="4" s="1"/>
  <c r="K65" i="4"/>
  <c r="L65" i="4" s="1"/>
  <c r="K111" i="3"/>
  <c r="L111" i="3" s="1"/>
  <c r="K77" i="3"/>
  <c r="L77" i="3" s="1"/>
  <c r="K71" i="3"/>
  <c r="L71" i="3" s="1"/>
  <c r="K38" i="3"/>
  <c r="L38" i="3" s="1"/>
  <c r="K41" i="3"/>
  <c r="L41" i="3" s="1"/>
  <c r="K46" i="3"/>
  <c r="L46" i="3" s="1"/>
  <c r="K109" i="3"/>
  <c r="L109" i="3" s="1"/>
  <c r="K83" i="3"/>
  <c r="L83" i="3" s="1"/>
  <c r="K36" i="3"/>
  <c r="L36" i="3" s="1"/>
  <c r="K82" i="3"/>
  <c r="L82" i="3" s="1"/>
  <c r="K118" i="3"/>
  <c r="L118" i="3" s="1"/>
  <c r="K8" i="3"/>
  <c r="L8" i="3" s="1"/>
  <c r="K74" i="3"/>
  <c r="L74" i="3" s="1"/>
  <c r="K92" i="3"/>
  <c r="L92" i="3" s="1"/>
  <c r="K7" i="3"/>
  <c r="L7" i="3" s="1"/>
  <c r="K117" i="3"/>
  <c r="L117" i="3" s="1"/>
  <c r="K67" i="3"/>
  <c r="L67" i="3" s="1"/>
  <c r="K12" i="3"/>
  <c r="L12" i="3" s="1"/>
  <c r="K104" i="3"/>
  <c r="L104" i="3" s="1"/>
  <c r="K119" i="3"/>
  <c r="L119" i="3" s="1"/>
  <c r="K21" i="3"/>
  <c r="L21" i="3" s="1"/>
  <c r="K97" i="3"/>
  <c r="L97" i="3" s="1"/>
  <c r="K113" i="3"/>
  <c r="L113" i="3" s="1"/>
  <c r="K70" i="3"/>
  <c r="L70" i="3" s="1"/>
  <c r="K114" i="3"/>
  <c r="L114" i="3" s="1"/>
  <c r="K110" i="3"/>
  <c r="L110" i="3" s="1"/>
  <c r="K60" i="3"/>
  <c r="L60" i="3" s="1"/>
  <c r="K66" i="3"/>
  <c r="L66" i="3" s="1"/>
  <c r="K76" i="3"/>
  <c r="L76" i="3" s="1"/>
  <c r="K87" i="3"/>
  <c r="L87" i="3" s="1"/>
  <c r="K63" i="3"/>
  <c r="L63" i="3" s="1"/>
  <c r="K32" i="3"/>
  <c r="L32" i="3" s="1"/>
  <c r="K69" i="3"/>
  <c r="L69" i="3" s="1"/>
  <c r="K24" i="3"/>
  <c r="L24" i="3" s="1"/>
  <c r="K40" i="3"/>
  <c r="L40" i="3" s="1"/>
  <c r="K37" i="3"/>
  <c r="L37" i="3" s="1"/>
  <c r="K28" i="3"/>
  <c r="L28" i="3" s="1"/>
  <c r="K75" i="3"/>
  <c r="L75" i="3" s="1"/>
  <c r="K90" i="3"/>
  <c r="L90" i="3" s="1"/>
  <c r="K131" i="3"/>
  <c r="L131" i="3" s="1"/>
  <c r="K57" i="3"/>
  <c r="L57" i="3" s="1"/>
  <c r="K129" i="3"/>
  <c r="L129" i="3" s="1"/>
  <c r="K108" i="3"/>
  <c r="L108" i="3" s="1"/>
  <c r="K11" i="3"/>
  <c r="L11" i="3" s="1"/>
  <c r="K14" i="3"/>
  <c r="L14" i="3" s="1"/>
  <c r="K106" i="3"/>
  <c r="L106" i="3" s="1"/>
  <c r="K103" i="3"/>
  <c r="L103" i="3" s="1"/>
  <c r="K30" i="3"/>
  <c r="L30" i="3" s="1"/>
  <c r="K34" i="3"/>
  <c r="L34" i="3" s="1"/>
  <c r="K105" i="3"/>
  <c r="L105" i="3" s="1"/>
  <c r="K130" i="3"/>
  <c r="L130" i="3" s="1"/>
  <c r="K78" i="3"/>
  <c r="L78" i="3" s="1"/>
  <c r="K5" i="3"/>
  <c r="L5" i="3" s="1"/>
  <c r="K138" i="3"/>
  <c r="L138" i="3" s="1"/>
  <c r="K123" i="3"/>
  <c r="L123" i="3" s="1"/>
  <c r="K61" i="3"/>
  <c r="L61" i="3" s="1"/>
  <c r="K53" i="3"/>
  <c r="L53" i="3" s="1"/>
  <c r="K134" i="3"/>
  <c r="L134" i="3" s="1"/>
  <c r="K22" i="3"/>
  <c r="L22" i="3" s="1"/>
  <c r="K49" i="3"/>
  <c r="L49" i="3" s="1"/>
  <c r="K43" i="3"/>
  <c r="L43" i="3" s="1"/>
  <c r="K80" i="3"/>
  <c r="L80" i="3" s="1"/>
  <c r="K100" i="3"/>
  <c r="L100" i="3" s="1"/>
  <c r="K50" i="3"/>
  <c r="L50" i="3" s="1"/>
  <c r="K84" i="3"/>
  <c r="L84" i="3" s="1"/>
  <c r="K102" i="3"/>
  <c r="L102" i="3" s="1"/>
  <c r="K126" i="3"/>
  <c r="L126" i="3" s="1"/>
  <c r="K51" i="3"/>
  <c r="L51" i="3" s="1"/>
  <c r="K44" i="3"/>
  <c r="L44" i="3" s="1"/>
  <c r="K62" i="3"/>
  <c r="L62" i="3" s="1"/>
  <c r="K45" i="3"/>
  <c r="L45" i="3" s="1"/>
  <c r="K55" i="3"/>
  <c r="L55" i="3" s="1"/>
  <c r="K122" i="3"/>
  <c r="L122" i="3" s="1"/>
  <c r="K47" i="3"/>
  <c r="L47" i="3" s="1"/>
  <c r="K115" i="3"/>
  <c r="L115" i="3" s="1"/>
  <c r="K65" i="3"/>
  <c r="L65" i="3" s="1"/>
  <c r="K20" i="3"/>
  <c r="L20" i="3" s="1"/>
  <c r="K35" i="3"/>
  <c r="L35" i="3" s="1"/>
  <c r="K93" i="3"/>
  <c r="L93" i="3" s="1"/>
  <c r="K16" i="3"/>
  <c r="L16" i="3" s="1"/>
  <c r="K81" i="3"/>
  <c r="L81" i="3" s="1"/>
  <c r="K64" i="3"/>
  <c r="L64" i="3" s="1"/>
  <c r="K95" i="3"/>
  <c r="L95" i="3" s="1"/>
  <c r="K6" i="3"/>
  <c r="L6" i="3" s="1"/>
  <c r="K89" i="3"/>
  <c r="L89" i="3" s="1"/>
  <c r="K52" i="3"/>
  <c r="L52" i="3" s="1"/>
  <c r="K9" i="3"/>
  <c r="L9" i="3" s="1"/>
  <c r="K18" i="3"/>
  <c r="L18" i="3" s="1"/>
  <c r="K48" i="3"/>
  <c r="L48" i="3" s="1"/>
  <c r="K120" i="3"/>
  <c r="L120" i="3" s="1"/>
  <c r="K25" i="3"/>
  <c r="L25" i="3" s="1"/>
  <c r="K58" i="3"/>
  <c r="L58" i="3" s="1"/>
  <c r="K39" i="3"/>
  <c r="L39" i="3" s="1"/>
  <c r="K98" i="3"/>
  <c r="L98" i="3" s="1"/>
  <c r="K99" i="3"/>
  <c r="L99" i="3" s="1"/>
  <c r="K15" i="3"/>
  <c r="L15" i="3" s="1"/>
  <c r="K26" i="3"/>
  <c r="L26" i="3" s="1"/>
  <c r="K23" i="3"/>
  <c r="L23" i="3" s="1"/>
  <c r="K137" i="3"/>
  <c r="L137" i="3" s="1"/>
  <c r="K112" i="3"/>
  <c r="L112" i="3" s="1"/>
  <c r="K19" i="3"/>
  <c r="L19" i="3" s="1"/>
  <c r="K132" i="3"/>
  <c r="L132" i="3" s="1"/>
  <c r="K68" i="3"/>
  <c r="L68" i="3" s="1"/>
  <c r="K101" i="3"/>
  <c r="L101" i="3" s="1"/>
  <c r="K86" i="3"/>
  <c r="L86" i="3" s="1"/>
  <c r="K31" i="3"/>
  <c r="L31" i="3" s="1"/>
  <c r="K29" i="3"/>
  <c r="L29" i="3" s="1"/>
  <c r="K42" i="3"/>
  <c r="L42" i="3" s="1"/>
  <c r="K17" i="3"/>
  <c r="L17" i="3" s="1"/>
  <c r="K13" i="3"/>
  <c r="L13" i="3" s="1"/>
  <c r="K107" i="3"/>
  <c r="L107" i="3" s="1"/>
  <c r="K27" i="3"/>
  <c r="L27" i="3" s="1"/>
  <c r="K4" i="3"/>
  <c r="L4" i="3" s="1"/>
  <c r="K94" i="3"/>
  <c r="L94" i="3" s="1"/>
  <c r="K128" i="3"/>
  <c r="L128" i="3" s="1"/>
  <c r="K135" i="3"/>
  <c r="L135" i="3" s="1"/>
  <c r="K125" i="3"/>
  <c r="L125" i="3" s="1"/>
  <c r="K56" i="3"/>
  <c r="L56" i="3" s="1"/>
  <c r="K116" i="3"/>
  <c r="L116" i="3" s="1"/>
  <c r="K127" i="3"/>
  <c r="L127" i="3" s="1"/>
  <c r="K79" i="3"/>
  <c r="L79" i="3" s="1"/>
  <c r="K91" i="3"/>
  <c r="L91" i="3" s="1"/>
  <c r="K88" i="3"/>
  <c r="L88" i="3" s="1"/>
  <c r="K124" i="3"/>
  <c r="L124" i="3" s="1"/>
  <c r="K136" i="3"/>
  <c r="L136" i="3" s="1"/>
  <c r="K17" i="2"/>
  <c r="L17" i="2" s="1"/>
  <c r="K25" i="2"/>
  <c r="L25" i="2" s="1"/>
  <c r="K53" i="2"/>
  <c r="L53" i="2" s="1"/>
  <c r="K41" i="2"/>
  <c r="L41" i="2" s="1"/>
  <c r="K30" i="2"/>
  <c r="L30" i="2" s="1"/>
  <c r="K42" i="2"/>
  <c r="L42" i="2" s="1"/>
  <c r="K38" i="2"/>
  <c r="L38" i="2" s="1"/>
  <c r="K19" i="2"/>
  <c r="L19" i="2" s="1"/>
  <c r="K10" i="2"/>
  <c r="L10" i="2" s="1"/>
  <c r="K45" i="2"/>
  <c r="L45" i="2" s="1"/>
  <c r="K36" i="2"/>
  <c r="L36" i="2" s="1"/>
  <c r="K6" i="2"/>
  <c r="L6" i="2" s="1"/>
  <c r="K7" i="2"/>
  <c r="L7" i="2" s="1"/>
  <c r="K33" i="2"/>
  <c r="L33" i="2" s="1"/>
  <c r="K44" i="2"/>
  <c r="L44" i="2" s="1"/>
  <c r="K57" i="2"/>
  <c r="L57" i="2" s="1"/>
  <c r="K37" i="2"/>
  <c r="L37" i="2" s="1"/>
  <c r="K32" i="2"/>
  <c r="L32" i="2" s="1"/>
  <c r="K23" i="2"/>
  <c r="L23" i="2" s="1"/>
  <c r="K26" i="2"/>
  <c r="L26" i="2" s="1"/>
  <c r="K40" i="2"/>
  <c r="L40" i="2" s="1"/>
  <c r="K46" i="2"/>
  <c r="L46" i="2" s="1"/>
  <c r="K27" i="2"/>
  <c r="L27" i="2" s="1"/>
  <c r="K34" i="2"/>
  <c r="L34" i="2" s="1"/>
  <c r="K54" i="2"/>
  <c r="L54" i="2" s="1"/>
  <c r="K14" i="2"/>
  <c r="L14" i="2" s="1"/>
  <c r="K47" i="2"/>
  <c r="L47" i="2" s="1"/>
  <c r="K13" i="2"/>
  <c r="L13" i="2" s="1"/>
  <c r="K9" i="2"/>
  <c r="L9" i="2" s="1"/>
  <c r="K22" i="2"/>
  <c r="L22" i="2" s="1"/>
  <c r="K50" i="2"/>
  <c r="L50" i="2" s="1"/>
  <c r="K21" i="2"/>
  <c r="L21" i="2" s="1"/>
  <c r="K49" i="2"/>
  <c r="L49" i="2" s="1"/>
  <c r="K15" i="2"/>
  <c r="L15" i="2" s="1"/>
  <c r="K29" i="2"/>
  <c r="L29" i="2" s="1"/>
  <c r="K24" i="2"/>
  <c r="L24" i="2" s="1"/>
  <c r="K16" i="2"/>
  <c r="L16" i="2" s="1"/>
  <c r="K51" i="2"/>
  <c r="L51" i="2" s="1"/>
  <c r="K20" i="2"/>
  <c r="L20" i="2" s="1"/>
  <c r="K28" i="2"/>
  <c r="L28" i="2" s="1"/>
  <c r="K11" i="2"/>
  <c r="L11" i="2" s="1"/>
  <c r="K18" i="2"/>
  <c r="L18" i="2" s="1"/>
  <c r="K35" i="2"/>
  <c r="L35" i="2" s="1"/>
  <c r="K55" i="2"/>
  <c r="L55" i="2" s="1"/>
  <c r="K5" i="2"/>
  <c r="L5" i="2" s="1"/>
  <c r="K4" i="2"/>
  <c r="L4" i="2" s="1"/>
  <c r="K12" i="2"/>
  <c r="L12" i="2" s="1"/>
  <c r="K39" i="2"/>
  <c r="L39" i="2" s="1"/>
  <c r="K48" i="2"/>
  <c r="L48" i="2" s="1"/>
  <c r="K52" i="2"/>
  <c r="L52" i="2" s="1"/>
  <c r="K31" i="2"/>
  <c r="L31" i="2" s="1"/>
  <c r="K43" i="2"/>
  <c r="L43" i="2" s="1"/>
  <c r="K56" i="2"/>
  <c r="L56" i="2" s="1"/>
  <c r="K8" i="2"/>
  <c r="L8" i="2" s="1"/>
  <c r="H61" i="4" l="1"/>
  <c r="H63" i="4"/>
  <c r="H58" i="4"/>
  <c r="H7" i="4"/>
  <c r="H30" i="4"/>
  <c r="H75" i="4"/>
  <c r="H19" i="4"/>
  <c r="H68" i="4"/>
  <c r="H52" i="4"/>
  <c r="H16" i="4"/>
  <c r="H26" i="4"/>
  <c r="H27" i="4"/>
  <c r="H24" i="4"/>
  <c r="H66" i="4"/>
  <c r="H39" i="4"/>
  <c r="H53" i="4"/>
  <c r="H32" i="4"/>
  <c r="H44" i="4"/>
  <c r="H55" i="4"/>
  <c r="H54" i="4"/>
  <c r="H22" i="4"/>
  <c r="H20" i="4"/>
  <c r="H49" i="4"/>
  <c r="H15" i="4"/>
  <c r="H33" i="4"/>
  <c r="H23" i="4"/>
  <c r="H64" i="4"/>
  <c r="H50" i="4"/>
  <c r="H36" i="4"/>
  <c r="H10" i="4"/>
  <c r="H13" i="4"/>
  <c r="H17" i="4"/>
  <c r="K133" i="3"/>
  <c r="L133" i="3" s="1"/>
  <c r="K10" i="3"/>
  <c r="L10" i="3" s="1"/>
  <c r="K54" i="3"/>
  <c r="L54" i="3" s="1"/>
  <c r="K59" i="3"/>
  <c r="L59" i="3" s="1"/>
  <c r="K72" i="3"/>
  <c r="L72" i="3" s="1"/>
  <c r="K33" i="3"/>
  <c r="L33" i="3" s="1"/>
  <c r="K85" i="3"/>
  <c r="L85" i="3" s="1"/>
  <c r="K96" i="3"/>
  <c r="L96" i="3" s="1"/>
  <c r="K121" i="3"/>
  <c r="L121" i="3" s="1"/>
  <c r="K73" i="3"/>
  <c r="L73" i="3" s="1"/>
  <c r="H73" i="3"/>
  <c r="H121" i="3"/>
  <c r="H108" i="3"/>
  <c r="H66" i="3"/>
  <c r="H106" i="3"/>
  <c r="H74" i="3"/>
  <c r="H86" i="3"/>
  <c r="H63" i="3"/>
  <c r="H58" i="3"/>
  <c r="H22" i="3"/>
  <c r="H96" i="3"/>
  <c r="H13" i="3"/>
  <c r="H25" i="3"/>
  <c r="H122" i="3"/>
  <c r="H7" i="3"/>
  <c r="H64" i="3"/>
  <c r="H113" i="3"/>
  <c r="H136" i="3"/>
  <c r="H26" i="3"/>
  <c r="H53" i="3"/>
  <c r="H69" i="3"/>
  <c r="H4" i="3"/>
  <c r="H51" i="3"/>
  <c r="H89" i="3"/>
  <c r="H54" i="3"/>
  <c r="H72" i="3"/>
  <c r="H80" i="3"/>
  <c r="H105" i="3"/>
  <c r="H78" i="3"/>
  <c r="H82" i="3"/>
  <c r="H18" i="3"/>
  <c r="H123" i="3"/>
  <c r="H110" i="3"/>
  <c r="H98" i="3"/>
  <c r="H65" i="3"/>
  <c r="H71" i="3"/>
  <c r="H100" i="3"/>
  <c r="H46" i="3"/>
  <c r="H11" i="3"/>
  <c r="H14" i="3"/>
  <c r="H95" i="3"/>
  <c r="H47" i="3"/>
  <c r="H20" i="3"/>
  <c r="H44" i="3"/>
  <c r="H37" i="3"/>
  <c r="H15" i="3"/>
  <c r="H39" i="3"/>
  <c r="H85" i="3"/>
  <c r="H79" i="3"/>
  <c r="H135" i="3"/>
  <c r="H21" i="3"/>
  <c r="H132" i="3"/>
  <c r="H24" i="3"/>
  <c r="H27" i="3"/>
  <c r="H76" i="3"/>
  <c r="H56" i="3"/>
  <c r="H115" i="3"/>
  <c r="H38" i="3"/>
  <c r="H62" i="3"/>
  <c r="H92" i="3"/>
  <c r="H23" i="3"/>
  <c r="H107" i="3"/>
  <c r="H5" i="3"/>
  <c r="H120" i="3"/>
  <c r="H41" i="3"/>
  <c r="H127" i="3"/>
  <c r="H99" i="3"/>
  <c r="H83" i="3"/>
  <c r="H34" i="3"/>
  <c r="H91" i="3"/>
  <c r="H42" i="3"/>
  <c r="H118" i="3"/>
  <c r="H130" i="3"/>
  <c r="H48" i="3"/>
  <c r="H112" i="3"/>
  <c r="H61" i="3"/>
  <c r="H30" i="3"/>
  <c r="H29" i="3"/>
  <c r="H94" i="3"/>
  <c r="H128" i="3"/>
  <c r="H17" i="3"/>
  <c r="H124" i="3"/>
  <c r="H59" i="3"/>
  <c r="H36" i="3"/>
  <c r="H111" i="3"/>
  <c r="H109" i="3"/>
  <c r="H103" i="3"/>
  <c r="H78" i="4"/>
  <c r="H70" i="4"/>
  <c r="H41" i="4"/>
  <c r="H12" i="4"/>
  <c r="H51" i="4"/>
  <c r="H69" i="4"/>
  <c r="H25" i="4"/>
  <c r="H71" i="4"/>
  <c r="H37" i="4"/>
  <c r="H83" i="4"/>
  <c r="H35" i="4"/>
  <c r="H8" i="4"/>
  <c r="H38" i="4"/>
  <c r="H46" i="4"/>
  <c r="H47" i="4"/>
  <c r="H76" i="4"/>
  <c r="H34" i="4"/>
  <c r="H79" i="4"/>
  <c r="H42" i="4"/>
  <c r="H4" i="4"/>
  <c r="H5" i="4"/>
  <c r="H82" i="4"/>
  <c r="H43" i="4"/>
  <c r="H81" i="4"/>
  <c r="H73" i="4"/>
  <c r="H18" i="4"/>
  <c r="H57" i="4"/>
  <c r="H67" i="4"/>
  <c r="H31" i="4"/>
  <c r="H6" i="4"/>
  <c r="H14" i="4"/>
  <c r="H60" i="4"/>
  <c r="H80" i="4"/>
  <c r="H74" i="4"/>
  <c r="H21" i="4"/>
  <c r="H62" i="4"/>
  <c r="H29" i="4"/>
  <c r="H72" i="4"/>
  <c r="H59" i="4"/>
  <c r="H9" i="4"/>
  <c r="H40" i="4"/>
  <c r="H28" i="4"/>
  <c r="H77" i="4"/>
  <c r="H65" i="4"/>
  <c r="H11" i="4"/>
  <c r="H45" i="4"/>
  <c r="H56" i="4"/>
  <c r="H48" i="4"/>
  <c r="H75" i="3"/>
  <c r="H81" i="3"/>
  <c r="H6" i="3"/>
  <c r="H19" i="3"/>
  <c r="H9" i="3"/>
  <c r="H116" i="3"/>
  <c r="H50" i="3"/>
  <c r="H104" i="3"/>
  <c r="H133" i="3"/>
  <c r="H28" i="3"/>
  <c r="H33" i="3"/>
  <c r="H8" i="3"/>
  <c r="H16" i="3"/>
  <c r="H138" i="3"/>
  <c r="H57" i="3"/>
  <c r="H60" i="3"/>
  <c r="H35" i="3"/>
  <c r="H117" i="3"/>
  <c r="H45" i="3"/>
  <c r="H125" i="3"/>
  <c r="H70" i="3"/>
  <c r="H32" i="3"/>
  <c r="H137" i="3"/>
  <c r="H49" i="3"/>
  <c r="H93" i="3"/>
  <c r="H129" i="3"/>
  <c r="H102" i="3"/>
  <c r="H131" i="3"/>
  <c r="H119" i="3"/>
  <c r="H43" i="3"/>
  <c r="H12" i="3"/>
  <c r="H87" i="3"/>
  <c r="H97" i="3"/>
  <c r="H126" i="3"/>
  <c r="H40" i="3"/>
  <c r="H77" i="3"/>
  <c r="H101" i="3"/>
  <c r="H10" i="3"/>
  <c r="H31" i="3"/>
  <c r="H52" i="3"/>
  <c r="H134" i="3"/>
  <c r="H114" i="3"/>
  <c r="H88" i="3"/>
  <c r="H68" i="3"/>
  <c r="H67" i="3"/>
  <c r="H90" i="3"/>
  <c r="H55" i="3"/>
  <c r="H84" i="3"/>
  <c r="H38" i="2"/>
  <c r="H25" i="2"/>
  <c r="H41" i="2"/>
  <c r="H36" i="2"/>
  <c r="H45" i="2"/>
  <c r="H12" i="2"/>
  <c r="H7" i="2"/>
  <c r="H14" i="2"/>
  <c r="H9" i="2"/>
  <c r="H31" i="2"/>
  <c r="H32" i="2"/>
  <c r="H42" i="2"/>
  <c r="H10" i="2"/>
  <c r="H13" i="2"/>
  <c r="H35" i="2"/>
  <c r="H27" i="2"/>
  <c r="H44" i="2"/>
  <c r="H50" i="2"/>
  <c r="H17" i="2"/>
  <c r="H24" i="2"/>
  <c r="H18" i="2"/>
  <c r="H6" i="2"/>
  <c r="H28" i="2"/>
  <c r="H11" i="2"/>
  <c r="H53" i="2"/>
  <c r="H30" i="2"/>
  <c r="H8" i="2"/>
  <c r="H23" i="2"/>
  <c r="H16" i="2"/>
  <c r="H39" i="2"/>
  <c r="H54" i="2"/>
  <c r="H57" i="2"/>
  <c r="H15" i="2"/>
  <c r="H29" i="2"/>
  <c r="H49" i="2"/>
  <c r="H51" i="2"/>
  <c r="H48" i="2"/>
  <c r="H33" i="2"/>
  <c r="H47" i="2"/>
  <c r="H34" i="2"/>
  <c r="H37" i="2"/>
  <c r="H20" i="2"/>
  <c r="H40" i="2"/>
  <c r="H56" i="2"/>
  <c r="H21" i="2"/>
  <c r="H55" i="2"/>
  <c r="H22" i="2"/>
  <c r="H26" i="2"/>
  <c r="H4" i="2"/>
  <c r="H46" i="2"/>
  <c r="H43" i="2"/>
  <c r="H5" i="2"/>
  <c r="H19" i="2"/>
  <c r="H52" i="2"/>
</calcChain>
</file>

<file path=xl/sharedStrings.xml><?xml version="1.0" encoding="utf-8"?>
<sst xmlns="http://schemas.openxmlformats.org/spreadsheetml/2006/main" count="961" uniqueCount="298">
  <si>
    <t>市場</t>
  </si>
  <si>
    <t>会社名</t>
  </si>
  <si>
    <t>売買</t>
  </si>
  <si>
    <t>転換日</t>
  </si>
  <si>
    <t>東１</t>
  </si>
  <si>
    <t>大東建託</t>
  </si>
  <si>
    <t>買</t>
  </si>
  <si>
    <t>ＮＥＸＴ　東証マザーズＥＴＮ</t>
  </si>
  <si>
    <t>クックパッド</t>
  </si>
  <si>
    <t>カルビー</t>
  </si>
  <si>
    <t>サイネックス</t>
  </si>
  <si>
    <t>M</t>
  </si>
  <si>
    <t>アドウェイズ</t>
  </si>
  <si>
    <t>東２</t>
  </si>
  <si>
    <t>三光マーケティングフーズ</t>
  </si>
  <si>
    <t>J</t>
  </si>
  <si>
    <t>ホリイフードサービス</t>
  </si>
  <si>
    <t>レッド・プラネット・ジャパン</t>
  </si>
  <si>
    <t>菊池製作所</t>
  </si>
  <si>
    <t>ホットリンク</t>
  </si>
  <si>
    <t>バリューデザイン</t>
  </si>
  <si>
    <t>ＡＯＩ　ＴＹＯ　Ｈｏｌｄｉｎｇｓ</t>
  </si>
  <si>
    <t>群栄化学工業</t>
  </si>
  <si>
    <t>サンエー化研</t>
  </si>
  <si>
    <t>森六ホールディングス</t>
  </si>
  <si>
    <t>ビオフェルミン製薬</t>
  </si>
  <si>
    <t>ストリームメディアコーポレーション</t>
  </si>
  <si>
    <t>日本高周波鋼業</t>
  </si>
  <si>
    <t>ファーストロジック</t>
  </si>
  <si>
    <t>ヒューマン・メタボローム・テクノロジーズ</t>
  </si>
  <si>
    <t>滝澤鉄工所</t>
  </si>
  <si>
    <t>グローバルキッズＣＯＭＰＡＮＹ</t>
  </si>
  <si>
    <t>大阪機工</t>
  </si>
  <si>
    <t>椿本チエイン</t>
  </si>
  <si>
    <t>大豊工業</t>
  </si>
  <si>
    <t>ＭＳ＆Ｃｏｎｓｕｌｔｉｎｇ</t>
  </si>
  <si>
    <t>パナソニック</t>
  </si>
  <si>
    <t>大井電気</t>
  </si>
  <si>
    <t>ツクイスタッフ</t>
  </si>
  <si>
    <t>ギークス</t>
  </si>
  <si>
    <t>エフテック</t>
  </si>
  <si>
    <t>ユタカ技研</t>
  </si>
  <si>
    <t>大同メタル工業</t>
  </si>
  <si>
    <t>八千代工業</t>
  </si>
  <si>
    <t>フジオーゼックス</t>
  </si>
  <si>
    <t>中山福</t>
  </si>
  <si>
    <t>ヒマラヤ</t>
  </si>
  <si>
    <t>中本パックス</t>
  </si>
  <si>
    <t>エイベックス</t>
  </si>
  <si>
    <t>ツツミ</t>
  </si>
  <si>
    <t>光陽社</t>
  </si>
  <si>
    <t>丸藤シートパイル</t>
  </si>
  <si>
    <t>ナガホリ</t>
  </si>
  <si>
    <t>コメリ</t>
  </si>
  <si>
    <t>岩手銀行</t>
  </si>
  <si>
    <t>福井銀行</t>
  </si>
  <si>
    <t>北日本銀行</t>
  </si>
  <si>
    <t>フィデアホールディングス</t>
  </si>
  <si>
    <t>玉井商船</t>
  </si>
  <si>
    <t>東洋埠頭</t>
  </si>
  <si>
    <t>白洋舎</t>
  </si>
  <si>
    <t>コンセック</t>
  </si>
  <si>
    <t>藤久</t>
  </si>
  <si>
    <t>買転換日</t>
    <rPh sb="0" eb="1">
      <t>カ</t>
    </rPh>
    <rPh sb="1" eb="3">
      <t>テンカン</t>
    </rPh>
    <rPh sb="3" eb="4">
      <t>ヒ</t>
    </rPh>
    <phoneticPr fontId="1"/>
  </si>
  <si>
    <t>コード</t>
    <phoneticPr fontId="1"/>
  </si>
  <si>
    <t>転換日終値</t>
    <phoneticPr fontId="1"/>
  </si>
  <si>
    <t>騰落率</t>
    <rPh sb="0" eb="3">
      <t>トウラクリツ</t>
    </rPh>
    <phoneticPr fontId="1"/>
  </si>
  <si>
    <t>出来高</t>
    <rPh sb="0" eb="3">
      <t>デキダカ</t>
    </rPh>
    <phoneticPr fontId="1"/>
  </si>
  <si>
    <t>11/1騰落</t>
    <rPh sb="4" eb="6">
      <t>トウラク</t>
    </rPh>
    <phoneticPr fontId="1"/>
  </si>
  <si>
    <t>2019年11月　たまるアセットマネージメント　スーパー相場の女神　検証結果（最新買転換・底値圏銘柄）</t>
    <rPh sb="4" eb="5">
      <t>ネン</t>
    </rPh>
    <rPh sb="7" eb="8">
      <t>ガツ</t>
    </rPh>
    <rPh sb="28" eb="30">
      <t>ソウバ</t>
    </rPh>
    <rPh sb="31" eb="33">
      <t>メガミ</t>
    </rPh>
    <rPh sb="34" eb="36">
      <t>ケンショウ</t>
    </rPh>
    <rPh sb="36" eb="38">
      <t>ケッカ</t>
    </rPh>
    <rPh sb="39" eb="41">
      <t>サイシン</t>
    </rPh>
    <rPh sb="41" eb="42">
      <t>カ</t>
    </rPh>
    <rPh sb="42" eb="44">
      <t>テンカン</t>
    </rPh>
    <rPh sb="45" eb="47">
      <t>ソコネ</t>
    </rPh>
    <rPh sb="47" eb="48">
      <t>ケン</t>
    </rPh>
    <rPh sb="48" eb="50">
      <t>メイガラ</t>
    </rPh>
    <phoneticPr fontId="1"/>
  </si>
  <si>
    <t>11/1終値</t>
    <phoneticPr fontId="1"/>
  </si>
  <si>
    <t>2019年11月　たまるアセットマネージメント　スーパー相場の女神　検証結果（最新買転換・中段圏銘柄）</t>
    <rPh sb="4" eb="5">
      <t>ネン</t>
    </rPh>
    <rPh sb="7" eb="8">
      <t>ガツ</t>
    </rPh>
    <rPh sb="28" eb="30">
      <t>ソウバ</t>
    </rPh>
    <rPh sb="31" eb="33">
      <t>メガミ</t>
    </rPh>
    <rPh sb="34" eb="36">
      <t>ケンショウ</t>
    </rPh>
    <rPh sb="36" eb="38">
      <t>ケッカ</t>
    </rPh>
    <rPh sb="39" eb="41">
      <t>サイシン</t>
    </rPh>
    <rPh sb="41" eb="42">
      <t>カ</t>
    </rPh>
    <rPh sb="42" eb="44">
      <t>テンカン</t>
    </rPh>
    <rPh sb="45" eb="47">
      <t>チュウダン</t>
    </rPh>
    <rPh sb="47" eb="48">
      <t>ケン</t>
    </rPh>
    <rPh sb="48" eb="50">
      <t>メイガラ</t>
    </rPh>
    <phoneticPr fontId="1"/>
  </si>
  <si>
    <t>2019年11月　たまるアセットマネージメント　スーパー相場の女神　検証結果（最新買転換・天井圏銘柄）</t>
    <rPh sb="4" eb="5">
      <t>ネン</t>
    </rPh>
    <rPh sb="7" eb="8">
      <t>ガツ</t>
    </rPh>
    <rPh sb="28" eb="30">
      <t>ソウバ</t>
    </rPh>
    <rPh sb="31" eb="33">
      <t>メガミ</t>
    </rPh>
    <rPh sb="34" eb="36">
      <t>ケンショウ</t>
    </rPh>
    <rPh sb="36" eb="38">
      <t>ケッカ</t>
    </rPh>
    <rPh sb="39" eb="41">
      <t>サイシン</t>
    </rPh>
    <rPh sb="41" eb="42">
      <t>カ</t>
    </rPh>
    <rPh sb="42" eb="44">
      <t>テンカン</t>
    </rPh>
    <rPh sb="45" eb="47">
      <t>テンジョウ</t>
    </rPh>
    <rPh sb="47" eb="48">
      <t>ケン</t>
    </rPh>
    <rPh sb="48" eb="50">
      <t>メイガラ</t>
    </rPh>
    <phoneticPr fontId="1"/>
  </si>
  <si>
    <t>安江工務店</t>
  </si>
  <si>
    <t>南方　ＦＴＳＥ　中国Ａ株５０　ＥＴＦ</t>
  </si>
  <si>
    <t>錢高組</t>
  </si>
  <si>
    <t>大末建設</t>
  </si>
  <si>
    <t>テノックス</t>
  </si>
  <si>
    <t>リニカル</t>
  </si>
  <si>
    <t>井村屋グループ</t>
  </si>
  <si>
    <t>コモ</t>
  </si>
  <si>
    <t>ヤクルト本社</t>
  </si>
  <si>
    <t>林兼産業</t>
  </si>
  <si>
    <t>クロスキャット</t>
  </si>
  <si>
    <t>ビットワングループ</t>
  </si>
  <si>
    <t>エイジア</t>
  </si>
  <si>
    <t>総医研ホールディングス</t>
  </si>
  <si>
    <t>ぐるなび</t>
  </si>
  <si>
    <t>ジャパンベストレスキューシステム</t>
  </si>
  <si>
    <t>ＮＥＸＴ　ＦＵＮＤＳ　新興国株式・ＭＳＣＩエマージング・マーケット・インデックス（為替ヘッジなし）連動型上場投信</t>
  </si>
  <si>
    <t>プラマテルズ</t>
  </si>
  <si>
    <t>ヴィレッジヴァンガードコーポレーション</t>
  </si>
  <si>
    <t>焼津水産化学工業</t>
  </si>
  <si>
    <t>エバラ食品工業</t>
  </si>
  <si>
    <t>オーウイル</t>
  </si>
  <si>
    <t>アゼアス</t>
  </si>
  <si>
    <t>Ｃｏｍｉｎｉｘ</t>
  </si>
  <si>
    <t>エー・ピーカンパニー</t>
  </si>
  <si>
    <t>綿半ホールディングス</t>
  </si>
  <si>
    <t>ハウスコム</t>
  </si>
  <si>
    <t>ゴルフダイジェスト・オンライン</t>
  </si>
  <si>
    <t>ミタチ産業</t>
  </si>
  <si>
    <t>フジタコーポレーション</t>
  </si>
  <si>
    <t>ウイルプラスホールディングス</t>
  </si>
  <si>
    <t>ディジタルメディアプロフェッショナル</t>
  </si>
  <si>
    <t>じげん</t>
  </si>
  <si>
    <t>エンカレッジ・テクノロジ</t>
  </si>
  <si>
    <t>データ・アプリケーション</t>
  </si>
  <si>
    <t>阿波製紙</t>
  </si>
  <si>
    <t>イムラ封筒</t>
  </si>
  <si>
    <t>シンクロ・フード</t>
  </si>
  <si>
    <t>セグエグループ</t>
  </si>
  <si>
    <t>ビーグリー</t>
  </si>
  <si>
    <t>すららネット</t>
  </si>
  <si>
    <t>ダイセル</t>
  </si>
  <si>
    <t>アズジェント</t>
  </si>
  <si>
    <t>ＴＡＣ</t>
  </si>
  <si>
    <t>日本システム技術</t>
  </si>
  <si>
    <t>ユークス</t>
  </si>
  <si>
    <t>メルカリ</t>
  </si>
  <si>
    <t>エクスモーション</t>
  </si>
  <si>
    <t>ＶＡＬＵＥＮＥＸ</t>
  </si>
  <si>
    <t>カオナビ</t>
  </si>
  <si>
    <t>バルテス</t>
  </si>
  <si>
    <t>ソフト９９コーポレーション</t>
  </si>
  <si>
    <t>アンジェス</t>
  </si>
  <si>
    <t>そーせいグループ</t>
  </si>
  <si>
    <t>キャンバス</t>
  </si>
  <si>
    <t>シンバイオ製薬</t>
  </si>
  <si>
    <t>サンバイオ</t>
  </si>
  <si>
    <t>イマジニア</t>
  </si>
  <si>
    <t>アイサンテクノロジー</t>
  </si>
  <si>
    <t>クレスコ</t>
  </si>
  <si>
    <t>ＳＢテクノロジー</t>
  </si>
  <si>
    <t>エステー</t>
  </si>
  <si>
    <t>アグロ　カネショウ</t>
  </si>
  <si>
    <t>大成ラミック</t>
  </si>
  <si>
    <t>富士興産</t>
  </si>
  <si>
    <t>日本特殊陶業</t>
  </si>
  <si>
    <t>日本精線</t>
  </si>
  <si>
    <t>三ッ星</t>
  </si>
  <si>
    <t>日本フイルコン</t>
  </si>
  <si>
    <t>モリテック　スチール</t>
  </si>
  <si>
    <t>こころネット</t>
  </si>
  <si>
    <t>ブランジスタ</t>
  </si>
  <si>
    <t>ナガオカ</t>
  </si>
  <si>
    <t>ヤマシンフィルタ</t>
  </si>
  <si>
    <t>前田製作所</t>
  </si>
  <si>
    <t>タカキタ</t>
  </si>
  <si>
    <t>三菱化工機</t>
  </si>
  <si>
    <t>太平製作所</t>
  </si>
  <si>
    <t>日本ギア工業</t>
  </si>
  <si>
    <t>ブラザー工業</t>
  </si>
  <si>
    <t>放電精密加工研究所</t>
  </si>
  <si>
    <t>アイモバイル</t>
  </si>
  <si>
    <t>船場</t>
  </si>
  <si>
    <t>ＧａｍｅＷｉｔｈ</t>
  </si>
  <si>
    <t>ベストワンドットコム</t>
  </si>
  <si>
    <t>ログリー</t>
  </si>
  <si>
    <t>マブチモーター</t>
  </si>
  <si>
    <t>シライ電子工業</t>
  </si>
  <si>
    <t>ホーチキ</t>
  </si>
  <si>
    <t>ＲＶＨ</t>
  </si>
  <si>
    <t>ＡＳＴＩ</t>
  </si>
  <si>
    <t>日本アンテナ</t>
  </si>
  <si>
    <t>識学</t>
  </si>
  <si>
    <t>富山第一銀行</t>
  </si>
  <si>
    <t>ミクニ</t>
  </si>
  <si>
    <t>ＩＪＴＴ</t>
  </si>
  <si>
    <t>日本リビング保証</t>
  </si>
  <si>
    <t>オータケ</t>
  </si>
  <si>
    <t>ジーンズメイト</t>
  </si>
  <si>
    <t>アイエーグループ</t>
  </si>
  <si>
    <t>ニチリョク</t>
  </si>
  <si>
    <t>ＶＴホールディングス</t>
  </si>
  <si>
    <t>カーチスホールディングス</t>
  </si>
  <si>
    <t>ジーエルサイエンス</t>
  </si>
  <si>
    <t>ナカニシ</t>
  </si>
  <si>
    <t>タカノ</t>
  </si>
  <si>
    <t>大建工業</t>
  </si>
  <si>
    <t>グローブライド</t>
  </si>
  <si>
    <t>佐藤商事</t>
  </si>
  <si>
    <t>三井住友フィナンシャルグループ</t>
  </si>
  <si>
    <t>千葉銀行</t>
  </si>
  <si>
    <t>フジ住宅</t>
  </si>
  <si>
    <t>明和地所</t>
  </si>
  <si>
    <t>サンヨーハウジング名古屋</t>
  </si>
  <si>
    <t>青山財産ネットワークス</t>
  </si>
  <si>
    <t>グローム・ホールディングス</t>
  </si>
  <si>
    <t>ＡＳＩＡＮ　ＳＴＡＲ</t>
  </si>
  <si>
    <t>一家ダイニングプロジェクト</t>
  </si>
  <si>
    <t>Ｇｅｎｋｙ　ＤｒｕｇＳｔｏｒｅｓ</t>
  </si>
  <si>
    <t>ブティックス</t>
  </si>
  <si>
    <t>国際紙パルプ商事</t>
  </si>
  <si>
    <t>クロップス</t>
  </si>
  <si>
    <t>ＧＭＯインターネット</t>
  </si>
  <si>
    <t>関西電力</t>
  </si>
  <si>
    <t>燦ホールディングス</t>
  </si>
  <si>
    <t>西尾レントオール</t>
  </si>
  <si>
    <t>学究社</t>
  </si>
  <si>
    <t>元気寿司</t>
  </si>
  <si>
    <t>ジュンテンドー</t>
  </si>
  <si>
    <t>愛眼</t>
  </si>
  <si>
    <t>ケーユーホールディングス</t>
  </si>
  <si>
    <t>日本電計</t>
  </si>
  <si>
    <t>ショクブン</t>
  </si>
  <si>
    <t>ソフトバンクグループ</t>
  </si>
  <si>
    <t>上場インデックスファンド中国Ａ株（パンダ）Ｅ　Ｆｕｎｄ　ＣＳＩ３００</t>
  </si>
  <si>
    <t>ＵＢＳ スイス株</t>
  </si>
  <si>
    <t>上場インデックスファンド米国株式（Ｓ＆Ｐ５００）</t>
  </si>
  <si>
    <t>日本ドライケミカル</t>
  </si>
  <si>
    <t>日本Ｍ＆Ａセンター</t>
  </si>
  <si>
    <t>メンバーズ</t>
  </si>
  <si>
    <t>エス・エム・エス</t>
  </si>
  <si>
    <t>滝沢ハム</t>
  </si>
  <si>
    <t>コア</t>
  </si>
  <si>
    <t>インフォマート</t>
  </si>
  <si>
    <t>双日ホールディングス</t>
  </si>
  <si>
    <t>アリアケジャパン</t>
  </si>
  <si>
    <t>セイヒョー</t>
  </si>
  <si>
    <t>東洋水産</t>
  </si>
  <si>
    <t>日東紡績</t>
  </si>
  <si>
    <t>バイタルケーエスケー・ホールディングス</t>
  </si>
  <si>
    <t>住江織物</t>
  </si>
  <si>
    <t>クスリのアオキホールディングス</t>
  </si>
  <si>
    <t>ティーガイア</t>
  </si>
  <si>
    <t>パイプドＨＤ</t>
  </si>
  <si>
    <t>高圧ガス工業</t>
  </si>
  <si>
    <t>プロトコーポレーション</t>
  </si>
  <si>
    <t>ラクスル</t>
  </si>
  <si>
    <t>くふうカンパニー</t>
  </si>
  <si>
    <t>医学生物学研究所</t>
  </si>
  <si>
    <t>日本オラクル</t>
  </si>
  <si>
    <t>アルファシステムズ</t>
  </si>
  <si>
    <t>パラカ</t>
  </si>
  <si>
    <t>ＣＩＪ</t>
  </si>
  <si>
    <t>ビジネスエンジニアリング</t>
  </si>
  <si>
    <t>資生堂</t>
  </si>
  <si>
    <t>アサヒホールディングス</t>
  </si>
  <si>
    <t>チャーム・ケア・コーポレーション</t>
  </si>
  <si>
    <t>鎌倉新書</t>
  </si>
  <si>
    <t>ホープ</t>
  </si>
  <si>
    <t>シンニッタン</t>
  </si>
  <si>
    <t>酉島製作所</t>
  </si>
  <si>
    <t>大和冷機工業</t>
  </si>
  <si>
    <t>宮越ホールディングス</t>
  </si>
  <si>
    <t>富士通</t>
  </si>
  <si>
    <t>ナカヨ</t>
  </si>
  <si>
    <t>能美防災</t>
  </si>
  <si>
    <t>ＯＳＧコーポレーション</t>
  </si>
  <si>
    <t>ソニー</t>
  </si>
  <si>
    <t>ＴＯＡ</t>
  </si>
  <si>
    <t>オーデリック</t>
  </si>
  <si>
    <t>イーエムネットジャパン</t>
  </si>
  <si>
    <t>新明和工業</t>
  </si>
  <si>
    <t>松田産業</t>
  </si>
  <si>
    <t>アズワン</t>
  </si>
  <si>
    <t>ワークマン</t>
  </si>
  <si>
    <t>フジ・コーポレーション</t>
  </si>
  <si>
    <t>オーハシテクニカ</t>
  </si>
  <si>
    <t>グッドスピード</t>
  </si>
  <si>
    <t>マニー</t>
  </si>
  <si>
    <t>メディキット</t>
  </si>
  <si>
    <t>日本創発グループ</t>
  </si>
  <si>
    <t>任天堂</t>
  </si>
  <si>
    <t>蝶理</t>
  </si>
  <si>
    <t>三共生興</t>
  </si>
  <si>
    <t>日本紙パルプ商事</t>
  </si>
  <si>
    <t>菱電商事</t>
  </si>
  <si>
    <t>ＰＡＬＴＡＣ</t>
  </si>
  <si>
    <t>リコーリース</t>
  </si>
  <si>
    <t>日本社宅サービス</t>
  </si>
  <si>
    <t>南総通運</t>
  </si>
  <si>
    <t>日本コンセプト</t>
  </si>
  <si>
    <t>光通信</t>
  </si>
  <si>
    <t>沖縄セルラー電話</t>
  </si>
  <si>
    <t>スバル興業</t>
  </si>
  <si>
    <t>三協フロンテア</t>
  </si>
  <si>
    <t>クレオ</t>
  </si>
  <si>
    <t>ジャステック</t>
  </si>
  <si>
    <t>ＴＫＣ</t>
  </si>
  <si>
    <t>ディーエムエス</t>
  </si>
  <si>
    <t>ナック</t>
  </si>
  <si>
    <t>英和</t>
  </si>
  <si>
    <t>JBCCホールディングス</t>
  </si>
  <si>
    <t>カンセキ</t>
  </si>
  <si>
    <t>杉本商事</t>
  </si>
  <si>
    <t>11/29終値</t>
    <rPh sb="5" eb="7">
      <t>オワリネ</t>
    </rPh>
    <phoneticPr fontId="1"/>
  </si>
  <si>
    <t>11/29騰落</t>
    <rPh sb="5" eb="7">
      <t>トウラク</t>
    </rPh>
    <phoneticPr fontId="1"/>
  </si>
  <si>
    <t>価格帯</t>
    <rPh sb="0" eb="3">
      <t>カカクタイ</t>
    </rPh>
    <phoneticPr fontId="1"/>
  </si>
  <si>
    <t>日経225連動型上場投資信託（単元株：1株）</t>
    <rPh sb="15" eb="17">
      <t>タンゲン</t>
    </rPh>
    <rPh sb="17" eb="18">
      <t>カブ</t>
    </rPh>
    <rPh sb="20" eb="21">
      <t>カブ</t>
    </rPh>
    <phoneticPr fontId="1"/>
  </si>
  <si>
    <t>NEXT 日経平均インバース上場投信（単元株：1株）</t>
    <rPh sb="19" eb="21">
      <t>タンゲン</t>
    </rPh>
    <rPh sb="21" eb="22">
      <t>カブ</t>
    </rPh>
    <rPh sb="24" eb="25">
      <t>カブ</t>
    </rPh>
    <phoneticPr fontId="1"/>
  </si>
  <si>
    <t>2019年11月29日現在　たまるアセットマネージメント　スーパー相場の女神　検証結果（11/29の出来高40万株以上）</t>
    <rPh sb="4" eb="5">
      <t>ネン</t>
    </rPh>
    <rPh sb="7" eb="8">
      <t>ガツ</t>
    </rPh>
    <rPh sb="10" eb="11">
      <t>ニチ</t>
    </rPh>
    <rPh sb="11" eb="13">
      <t>ゲンザイ</t>
    </rPh>
    <rPh sb="33" eb="35">
      <t>ソウバ</t>
    </rPh>
    <rPh sb="36" eb="38">
      <t>メガミ</t>
    </rPh>
    <rPh sb="39" eb="41">
      <t>ケンショウ</t>
    </rPh>
    <rPh sb="41" eb="43">
      <t>ケッカ</t>
    </rPh>
    <rPh sb="50" eb="53">
      <t>デキダカ</t>
    </rPh>
    <rPh sb="55" eb="57">
      <t>マンカブ</t>
    </rPh>
    <rPh sb="57" eb="59">
      <t>イジョウ</t>
    </rPh>
    <phoneticPr fontId="1"/>
  </si>
  <si>
    <t>2019/10/28基準</t>
    <rPh sb="10" eb="12">
      <t>キジュン</t>
    </rPh>
    <phoneticPr fontId="1"/>
  </si>
  <si>
    <t>底値</t>
    <rPh sb="0" eb="2">
      <t>ソコネ</t>
    </rPh>
    <phoneticPr fontId="1"/>
  </si>
  <si>
    <t>中段</t>
    <rPh sb="0" eb="2">
      <t>チュウダン</t>
    </rPh>
    <phoneticPr fontId="1"/>
  </si>
  <si>
    <t>天井</t>
    <rPh sb="0" eb="2">
      <t>テンジョウ</t>
    </rPh>
    <phoneticPr fontId="1"/>
  </si>
  <si>
    <t>ＲＥＶＯＬＵＴＩＯＮ（旧：原弘産）</t>
    <rPh sb="11" eb="12">
      <t>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</si>
</sst>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#,##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3" fontId="0" fillId="0" borderId="0" xfId="0" applyNumberFormat="1">
      <alignment vertical="center"/>
    </xf>
    <xf numFmtId="3" fontId="0" fillId="0" borderId="0" xfId="0" applyNumberFormat="1" applyAlignment="1"/>
    <xf numFmtId="1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vertical="center" shrinkToFit="1"/>
    </xf>
    <xf numFmtId="0" fontId="0" fillId="6" borderId="0" xfId="0" applyFill="1" applyAlignment="1">
      <alignment horizontal="center" vertical="center" shrinkToFit="1"/>
    </xf>
    <xf numFmtId="14" fontId="0" fillId="6" borderId="0" xfId="0" applyNumberFormat="1" applyFill="1" applyAlignment="1">
      <alignment horizontal="center" vertical="center" shrinkToFit="1"/>
    </xf>
    <xf numFmtId="3" fontId="0" fillId="6" borderId="0" xfId="0" applyNumberFormat="1" applyFill="1">
      <alignment vertical="center"/>
    </xf>
    <xf numFmtId="10" fontId="0" fillId="6" borderId="0" xfId="0" applyNumberFormat="1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77" fontId="0" fillId="0" borderId="0" xfId="0" applyNumberFormat="1" applyAlignment="1"/>
    <xf numFmtId="178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A6089-3CBD-45FD-9007-D55DD60CD9B1}">
  <dimension ref="A1:M13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M1"/>
    </sheetView>
  </sheetViews>
  <sheetFormatPr defaultRowHeight="18" x14ac:dyDescent="0.45"/>
  <cols>
    <col min="1" max="1" width="8.69921875" style="1" customWidth="1"/>
    <col min="2" max="2" width="5.69921875" style="1" customWidth="1"/>
    <col min="3" max="3" width="43" style="2" customWidth="1"/>
    <col min="4" max="4" width="5.69921875" style="1" customWidth="1"/>
    <col min="5" max="5" width="12.69921875" style="1" customWidth="1"/>
    <col min="6" max="13" width="10.69921875" customWidth="1"/>
  </cols>
  <sheetData>
    <row r="1" spans="1:13" x14ac:dyDescent="0.45">
      <c r="A1" s="24" t="s">
        <v>69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45">
      <c r="C2" s="1"/>
      <c r="E2" s="25" t="s">
        <v>63</v>
      </c>
      <c r="F2" s="25"/>
      <c r="G2" s="26">
        <v>43770</v>
      </c>
      <c r="H2" s="26"/>
      <c r="I2" s="26"/>
      <c r="J2" s="26">
        <v>43798</v>
      </c>
      <c r="K2" s="25"/>
      <c r="L2" s="25"/>
      <c r="M2" s="25"/>
    </row>
    <row r="3" spans="1:13" s="1" customFormat="1" x14ac:dyDescent="0.45">
      <c r="A3" s="1" t="s">
        <v>64</v>
      </c>
      <c r="B3" s="1" t="s">
        <v>0</v>
      </c>
      <c r="C3" s="3" t="s">
        <v>1</v>
      </c>
      <c r="D3" s="1" t="s">
        <v>2</v>
      </c>
      <c r="E3" s="1" t="s">
        <v>3</v>
      </c>
      <c r="F3" s="1" t="s">
        <v>65</v>
      </c>
      <c r="G3" s="1" t="s">
        <v>70</v>
      </c>
      <c r="H3" s="1" t="s">
        <v>68</v>
      </c>
      <c r="I3" s="11" t="s">
        <v>67</v>
      </c>
      <c r="J3" s="11" t="s">
        <v>287</v>
      </c>
      <c r="K3" s="11" t="s">
        <v>288</v>
      </c>
      <c r="L3" s="12" t="s">
        <v>66</v>
      </c>
      <c r="M3" s="11" t="s">
        <v>67</v>
      </c>
    </row>
    <row r="4" spans="1:13" x14ac:dyDescent="0.45">
      <c r="A4" s="1">
        <v>2489</v>
      </c>
      <c r="B4" s="1" t="s">
        <v>11</v>
      </c>
      <c r="C4" s="2" t="s">
        <v>12</v>
      </c>
      <c r="D4" s="1" t="s">
        <v>6</v>
      </c>
      <c r="E4" s="4">
        <v>43766</v>
      </c>
      <c r="F4" s="10">
        <v>304</v>
      </c>
      <c r="G4" s="10">
        <v>304</v>
      </c>
      <c r="H4" s="10">
        <f>G4-$F4</f>
        <v>0</v>
      </c>
      <c r="I4" s="6">
        <v>153400</v>
      </c>
      <c r="J4" s="6">
        <v>374</v>
      </c>
      <c r="K4" s="5">
        <f>IF(ISNUMBER(J4),J4-$F4,"")</f>
        <v>70</v>
      </c>
      <c r="L4" s="7">
        <f>IF(ISNUMBER(J4),K4/$F4,"")</f>
        <v>0.23026315789473684</v>
      </c>
      <c r="M4" s="6">
        <v>1309300</v>
      </c>
    </row>
    <row r="5" spans="1:13" x14ac:dyDescent="0.45">
      <c r="A5" s="1">
        <v>2193</v>
      </c>
      <c r="B5" s="1" t="s">
        <v>4</v>
      </c>
      <c r="C5" s="2" t="s">
        <v>8</v>
      </c>
      <c r="D5" s="1" t="s">
        <v>6</v>
      </c>
      <c r="E5" s="4">
        <v>43770</v>
      </c>
      <c r="F5" s="10">
        <v>329</v>
      </c>
      <c r="G5" s="10">
        <v>329</v>
      </c>
      <c r="H5" s="10">
        <f>G5-$F5</f>
        <v>0</v>
      </c>
      <c r="I5" s="6">
        <v>125900</v>
      </c>
      <c r="J5" s="6">
        <v>380</v>
      </c>
      <c r="K5" s="5">
        <f>IF(ISNUMBER(J5),J5-$F5,"")</f>
        <v>51</v>
      </c>
      <c r="L5" s="7">
        <f>IF(ISNUMBER(J5),K5/$F5,"")</f>
        <v>0.15501519756838905</v>
      </c>
      <c r="M5" s="6">
        <v>274800</v>
      </c>
    </row>
    <row r="6" spans="1:13" x14ac:dyDescent="0.45">
      <c r="A6" s="1">
        <v>7229</v>
      </c>
      <c r="B6" s="1" t="s">
        <v>15</v>
      </c>
      <c r="C6" s="2" t="s">
        <v>41</v>
      </c>
      <c r="D6" s="1" t="s">
        <v>6</v>
      </c>
      <c r="E6" s="4">
        <v>43768</v>
      </c>
      <c r="F6" s="10">
        <v>1839</v>
      </c>
      <c r="G6" s="10">
        <v>1850</v>
      </c>
      <c r="H6" s="10">
        <f>G6-$F6</f>
        <v>11</v>
      </c>
      <c r="I6" s="6">
        <v>4800</v>
      </c>
      <c r="J6" s="6">
        <v>2089</v>
      </c>
      <c r="K6" s="5">
        <f>IF(ISNUMBER(J6),J6-$F6,"")</f>
        <v>250</v>
      </c>
      <c r="L6" s="7">
        <f>IF(ISNUMBER(J6),K6/$F6,"")</f>
        <v>0.13594344752582926</v>
      </c>
      <c r="M6" s="6">
        <v>3600</v>
      </c>
    </row>
    <row r="7" spans="1:13" x14ac:dyDescent="0.45">
      <c r="A7" s="1">
        <v>8551</v>
      </c>
      <c r="B7" s="1" t="s">
        <v>4</v>
      </c>
      <c r="C7" s="2" t="s">
        <v>56</v>
      </c>
      <c r="D7" s="1" t="s">
        <v>6</v>
      </c>
      <c r="E7" s="4">
        <v>43767</v>
      </c>
      <c r="F7" s="10">
        <v>1873</v>
      </c>
      <c r="G7" s="10">
        <v>1946</v>
      </c>
      <c r="H7" s="10">
        <f>G7-$F7</f>
        <v>73</v>
      </c>
      <c r="I7" s="6">
        <v>5000</v>
      </c>
      <c r="J7" s="6">
        <v>2120</v>
      </c>
      <c r="K7" s="5">
        <f>IF(ISNUMBER(J7),J7-$F7,"")</f>
        <v>247</v>
      </c>
      <c r="L7" s="7">
        <f>IF(ISNUMBER(J7),K7/$F7,"")</f>
        <v>0.13187399893219434</v>
      </c>
      <c r="M7" s="6">
        <v>7300</v>
      </c>
    </row>
    <row r="8" spans="1:13" x14ac:dyDescent="0.45">
      <c r="A8" s="1">
        <v>6752</v>
      </c>
      <c r="B8" s="1" t="s">
        <v>4</v>
      </c>
      <c r="C8" s="2" t="s">
        <v>36</v>
      </c>
      <c r="D8" s="1" t="s">
        <v>6</v>
      </c>
      <c r="E8" s="4">
        <v>43767</v>
      </c>
      <c r="F8" s="10">
        <v>918</v>
      </c>
      <c r="G8" s="10">
        <v>980</v>
      </c>
      <c r="H8" s="10">
        <f>G8-$F8</f>
        <v>62</v>
      </c>
      <c r="I8" s="6">
        <v>19440700</v>
      </c>
      <c r="J8" s="6">
        <v>1032</v>
      </c>
      <c r="K8" s="5">
        <f>IF(ISNUMBER(J8),J8-$F8,"")</f>
        <v>114</v>
      </c>
      <c r="L8" s="7">
        <f>IF(ISNUMBER(J8),K8/$F8,"")</f>
        <v>0.12418300653594772</v>
      </c>
      <c r="M8" s="6">
        <v>15698000</v>
      </c>
    </row>
    <row r="9" spans="1:13" x14ac:dyDescent="0.45">
      <c r="A9" s="1">
        <v>8345</v>
      </c>
      <c r="B9" s="1" t="s">
        <v>4</v>
      </c>
      <c r="C9" s="2" t="s">
        <v>54</v>
      </c>
      <c r="D9" s="1" t="s">
        <v>6</v>
      </c>
      <c r="E9" s="4">
        <v>43767</v>
      </c>
      <c r="F9" s="10">
        <v>2684</v>
      </c>
      <c r="G9" s="10">
        <v>2798</v>
      </c>
      <c r="H9" s="10">
        <f>G9-$F9</f>
        <v>114</v>
      </c>
      <c r="I9" s="6">
        <v>17000</v>
      </c>
      <c r="J9" s="6">
        <v>2937</v>
      </c>
      <c r="K9" s="5">
        <f>IF(ISNUMBER(J9),J9-$F9,"")</f>
        <v>253</v>
      </c>
      <c r="L9" s="7">
        <f>IF(ISNUMBER(J9),K9/$F9,"")</f>
        <v>9.4262295081967207E-2</v>
      </c>
      <c r="M9" s="6">
        <v>19400</v>
      </c>
    </row>
    <row r="10" spans="1:13" x14ac:dyDescent="0.45">
      <c r="A10" s="1">
        <v>7946</v>
      </c>
      <c r="B10" s="1" t="s">
        <v>13</v>
      </c>
      <c r="C10" s="2" t="s">
        <v>50</v>
      </c>
      <c r="D10" s="1" t="s">
        <v>6</v>
      </c>
      <c r="E10" s="4">
        <v>43770</v>
      </c>
      <c r="F10" s="10">
        <v>778</v>
      </c>
      <c r="G10" s="10">
        <v>778</v>
      </c>
      <c r="H10" s="10">
        <f>G10-$F10</f>
        <v>0</v>
      </c>
      <c r="I10" s="6">
        <v>3200</v>
      </c>
      <c r="J10" s="6">
        <v>851</v>
      </c>
      <c r="K10" s="5">
        <f>IF(ISNUMBER(J10),J10-$F10,"")</f>
        <v>73</v>
      </c>
      <c r="L10" s="7">
        <f>IF(ISNUMBER(J10),K10/$F10,"")</f>
        <v>9.383033419023136E-2</v>
      </c>
      <c r="M10" s="6">
        <v>3000</v>
      </c>
    </row>
    <row r="11" spans="1:13" x14ac:dyDescent="0.45">
      <c r="A11" s="1">
        <v>7060</v>
      </c>
      <c r="B11" s="1" t="s">
        <v>11</v>
      </c>
      <c r="C11" s="2" t="s">
        <v>39</v>
      </c>
      <c r="D11" s="1" t="s">
        <v>6</v>
      </c>
      <c r="E11" s="4">
        <v>43766</v>
      </c>
      <c r="F11" s="10">
        <v>1495</v>
      </c>
      <c r="G11" s="10">
        <v>1518</v>
      </c>
      <c r="H11" s="10">
        <f>G11-$F11</f>
        <v>23</v>
      </c>
      <c r="I11" s="6">
        <v>53000</v>
      </c>
      <c r="J11" s="6">
        <v>1613</v>
      </c>
      <c r="K11" s="5">
        <f>IF(ISNUMBER(J11),J11-$F11,"")</f>
        <v>118</v>
      </c>
      <c r="L11" s="7">
        <f>IF(ISNUMBER(J11),K11/$F11,"")</f>
        <v>7.8929765886287626E-2</v>
      </c>
      <c r="M11" s="6">
        <v>322800</v>
      </c>
    </row>
    <row r="12" spans="1:13" x14ac:dyDescent="0.45">
      <c r="A12" s="1">
        <v>8713</v>
      </c>
      <c r="B12" s="1" t="s">
        <v>4</v>
      </c>
      <c r="C12" s="2" t="s">
        <v>57</v>
      </c>
      <c r="D12" s="1" t="s">
        <v>6</v>
      </c>
      <c r="E12" s="4">
        <v>43766</v>
      </c>
      <c r="F12" s="10">
        <v>124</v>
      </c>
      <c r="G12" s="10">
        <v>130</v>
      </c>
      <c r="H12" s="10">
        <f>G12-$F12</f>
        <v>6</v>
      </c>
      <c r="I12" s="6">
        <v>157000</v>
      </c>
      <c r="J12" s="6">
        <v>133</v>
      </c>
      <c r="K12" s="5">
        <f>IF(ISNUMBER(J12),J12-$F12,"")</f>
        <v>9</v>
      </c>
      <c r="L12" s="7">
        <f>IF(ISNUMBER(J12),K12/$F12,"")</f>
        <v>7.2580645161290328E-2</v>
      </c>
      <c r="M12" s="6">
        <v>84500</v>
      </c>
    </row>
    <row r="13" spans="1:13" x14ac:dyDescent="0.45">
      <c r="A13" s="1">
        <v>7937</v>
      </c>
      <c r="B13" s="1" t="s">
        <v>4</v>
      </c>
      <c r="C13" s="2" t="s">
        <v>49</v>
      </c>
      <c r="D13" s="1" t="s">
        <v>6</v>
      </c>
      <c r="E13" s="4">
        <v>43767</v>
      </c>
      <c r="F13" s="10">
        <v>2001</v>
      </c>
      <c r="G13" s="10">
        <v>2014</v>
      </c>
      <c r="H13" s="10">
        <f>G13-$F13</f>
        <v>13</v>
      </c>
      <c r="I13" s="6">
        <v>15600</v>
      </c>
      <c r="J13" s="6">
        <v>2130</v>
      </c>
      <c r="K13" s="5">
        <f>IF(ISNUMBER(J13),J13-$F13,"")</f>
        <v>129</v>
      </c>
      <c r="L13" s="7">
        <f>IF(ISNUMBER(J13),K13/$F13,"")</f>
        <v>6.4467766116941536E-2</v>
      </c>
      <c r="M13" s="6">
        <v>4000</v>
      </c>
    </row>
    <row r="14" spans="1:13" x14ac:dyDescent="0.45">
      <c r="A14" s="1">
        <v>8362</v>
      </c>
      <c r="B14" s="1" t="s">
        <v>4</v>
      </c>
      <c r="C14" s="2" t="s">
        <v>55</v>
      </c>
      <c r="D14" s="1" t="s">
        <v>6</v>
      </c>
      <c r="E14" s="4">
        <v>43768</v>
      </c>
      <c r="F14" s="10">
        <v>1567</v>
      </c>
      <c r="G14" s="10">
        <v>1563</v>
      </c>
      <c r="H14" s="10">
        <f>G14-$F14</f>
        <v>-4</v>
      </c>
      <c r="I14" s="6">
        <v>14900</v>
      </c>
      <c r="J14" s="6">
        <v>1668</v>
      </c>
      <c r="K14" s="5">
        <f>IF(ISNUMBER(J14),J14-$F14,"")</f>
        <v>101</v>
      </c>
      <c r="L14" s="7">
        <f>IF(ISNUMBER(J14),K14/$F14,"")</f>
        <v>6.4454371410338232E-2</v>
      </c>
      <c r="M14" s="6">
        <v>14400</v>
      </c>
    </row>
    <row r="15" spans="1:13" x14ac:dyDescent="0.45">
      <c r="A15" s="1">
        <v>6121</v>
      </c>
      <c r="B15" s="1" t="s">
        <v>4</v>
      </c>
      <c r="C15" s="2" t="s">
        <v>30</v>
      </c>
      <c r="D15" s="1" t="s">
        <v>6</v>
      </c>
      <c r="E15" s="4">
        <v>43766</v>
      </c>
      <c r="F15" s="10">
        <v>1311</v>
      </c>
      <c r="G15" s="10">
        <v>1378</v>
      </c>
      <c r="H15" s="10">
        <f>G15-$F15</f>
        <v>67</v>
      </c>
      <c r="I15" s="6">
        <v>26900</v>
      </c>
      <c r="J15" s="6">
        <v>1394</v>
      </c>
      <c r="K15" s="5">
        <f>IF(ISNUMBER(J15),J15-$F15,"")</f>
        <v>83</v>
      </c>
      <c r="L15" s="7">
        <f>IF(ISNUMBER(J15),K15/$F15,"")</f>
        <v>6.331045003813883E-2</v>
      </c>
      <c r="M15" s="6">
        <v>3900</v>
      </c>
    </row>
    <row r="16" spans="1:13" x14ac:dyDescent="0.45">
      <c r="A16" s="1">
        <v>6470</v>
      </c>
      <c r="B16" s="1" t="s">
        <v>4</v>
      </c>
      <c r="C16" s="2" t="s">
        <v>34</v>
      </c>
      <c r="D16" s="1" t="s">
        <v>6</v>
      </c>
      <c r="E16" s="4">
        <v>43766</v>
      </c>
      <c r="F16" s="10">
        <v>817</v>
      </c>
      <c r="G16" s="10">
        <v>841</v>
      </c>
      <c r="H16" s="10">
        <f>G16-$F16</f>
        <v>24</v>
      </c>
      <c r="I16" s="6">
        <v>35600</v>
      </c>
      <c r="J16" s="6">
        <v>862</v>
      </c>
      <c r="K16" s="5">
        <f>IF(ISNUMBER(J16),J16-$F16,"")</f>
        <v>45</v>
      </c>
      <c r="L16" s="7">
        <f>IF(ISNUMBER(J16),K16/$F16,"")</f>
        <v>5.5079559363525092E-2</v>
      </c>
      <c r="M16" s="6">
        <v>9700</v>
      </c>
    </row>
    <row r="17" spans="1:13" x14ac:dyDescent="0.45">
      <c r="A17" s="1">
        <v>7299</v>
      </c>
      <c r="B17" s="1" t="s">
        <v>13</v>
      </c>
      <c r="C17" s="2" t="s">
        <v>44</v>
      </c>
      <c r="D17" s="1" t="s">
        <v>6</v>
      </c>
      <c r="E17" s="4">
        <v>43768</v>
      </c>
      <c r="F17" s="10">
        <v>3285</v>
      </c>
      <c r="G17" s="10">
        <v>3305</v>
      </c>
      <c r="H17" s="10">
        <f>G17-$F17</f>
        <v>20</v>
      </c>
      <c r="I17" s="6">
        <v>100</v>
      </c>
      <c r="J17" s="6">
        <v>3465</v>
      </c>
      <c r="K17" s="5">
        <f>IF(ISNUMBER(J17),J17-$F17,"")</f>
        <v>180</v>
      </c>
      <c r="L17" s="7">
        <f>IF(ISNUMBER(J17),K17/$F17,"")</f>
        <v>5.4794520547945202E-2</v>
      </c>
      <c r="M17" s="6">
        <v>100</v>
      </c>
    </row>
    <row r="18" spans="1:13" x14ac:dyDescent="0.45">
      <c r="A18" s="1">
        <v>7245</v>
      </c>
      <c r="B18" s="1" t="s">
        <v>4</v>
      </c>
      <c r="C18" s="2" t="s">
        <v>42</v>
      </c>
      <c r="D18" s="1" t="s">
        <v>6</v>
      </c>
      <c r="E18" s="4">
        <v>43766</v>
      </c>
      <c r="F18" s="10">
        <v>678</v>
      </c>
      <c r="G18" s="10">
        <v>687</v>
      </c>
      <c r="H18" s="10">
        <f>G18-$F18</f>
        <v>9</v>
      </c>
      <c r="I18" s="6">
        <v>103700</v>
      </c>
      <c r="J18" s="6">
        <v>715</v>
      </c>
      <c r="K18" s="5">
        <f>IF(ISNUMBER(J18),J18-$F18,"")</f>
        <v>37</v>
      </c>
      <c r="L18" s="7">
        <f>IF(ISNUMBER(J18),K18/$F18,"")</f>
        <v>5.4572271386430678E-2</v>
      </c>
      <c r="M18" s="6">
        <v>111500</v>
      </c>
    </row>
    <row r="19" spans="1:13" x14ac:dyDescent="0.45">
      <c r="A19" s="1">
        <v>2042</v>
      </c>
      <c r="B19" s="1" t="s">
        <v>4</v>
      </c>
      <c r="C19" s="2" t="s">
        <v>7</v>
      </c>
      <c r="D19" s="1" t="s">
        <v>6</v>
      </c>
      <c r="E19" s="4">
        <v>43767</v>
      </c>
      <c r="F19" s="10">
        <v>9490</v>
      </c>
      <c r="G19" s="10">
        <v>9400</v>
      </c>
      <c r="H19" s="10">
        <f>G19-$F19</f>
        <v>-90</v>
      </c>
      <c r="I19" s="6">
        <v>2557</v>
      </c>
      <c r="J19" s="6">
        <v>9960</v>
      </c>
      <c r="K19" s="5">
        <f>IF(ISNUMBER(J19),J19-$F19,"")</f>
        <v>470</v>
      </c>
      <c r="L19" s="7">
        <f>IF(ISNUMBER(J19),K19/$F19,"")</f>
        <v>4.9525816649104319E-2</v>
      </c>
      <c r="M19" s="6">
        <v>9232</v>
      </c>
    </row>
    <row r="20" spans="1:13" x14ac:dyDescent="0.45">
      <c r="A20" s="1">
        <v>3975</v>
      </c>
      <c r="B20" s="1" t="s">
        <v>4</v>
      </c>
      <c r="C20" s="2" t="s">
        <v>21</v>
      </c>
      <c r="D20" s="1" t="s">
        <v>6</v>
      </c>
      <c r="E20" s="4">
        <v>43770</v>
      </c>
      <c r="F20" s="10">
        <v>651</v>
      </c>
      <c r="G20" s="10">
        <v>651</v>
      </c>
      <c r="H20" s="10">
        <f>G20-$F20</f>
        <v>0</v>
      </c>
      <c r="I20" s="6">
        <v>40900</v>
      </c>
      <c r="J20" s="6">
        <v>682</v>
      </c>
      <c r="K20" s="5">
        <f>IF(ISNUMBER(J20),J20-$F20,"")</f>
        <v>31</v>
      </c>
      <c r="L20" s="7">
        <f>IF(ISNUMBER(J20),K20/$F20,"")</f>
        <v>4.7619047619047616E-2</v>
      </c>
      <c r="M20" s="6">
        <v>27600</v>
      </c>
    </row>
    <row r="21" spans="1:13" x14ac:dyDescent="0.45">
      <c r="A21" s="1">
        <v>3444</v>
      </c>
      <c r="B21" s="1" t="s">
        <v>15</v>
      </c>
      <c r="C21" s="2" t="s">
        <v>18</v>
      </c>
      <c r="D21" s="1" t="s">
        <v>6</v>
      </c>
      <c r="E21" s="4">
        <v>43770</v>
      </c>
      <c r="F21" s="10">
        <v>739</v>
      </c>
      <c r="G21" s="10">
        <v>739</v>
      </c>
      <c r="H21" s="10">
        <f>G21-$F21</f>
        <v>0</v>
      </c>
      <c r="I21" s="6">
        <v>24100</v>
      </c>
      <c r="J21" s="6">
        <v>773</v>
      </c>
      <c r="K21" s="5">
        <f>IF(ISNUMBER(J21),J21-$F21,"")</f>
        <v>34</v>
      </c>
      <c r="L21" s="7">
        <f>IF(ISNUMBER(J21),K21/$F21,"")</f>
        <v>4.6008119079837616E-2</v>
      </c>
      <c r="M21" s="6">
        <v>48700</v>
      </c>
    </row>
    <row r="22" spans="1:13" x14ac:dyDescent="0.45">
      <c r="A22" s="1">
        <v>3077</v>
      </c>
      <c r="B22" s="1" t="s">
        <v>15</v>
      </c>
      <c r="C22" s="2" t="s">
        <v>16</v>
      </c>
      <c r="D22" s="1" t="s">
        <v>6</v>
      </c>
      <c r="E22" s="4">
        <v>43768</v>
      </c>
      <c r="F22" s="10">
        <v>609</v>
      </c>
      <c r="G22" s="10">
        <v>612</v>
      </c>
      <c r="H22" s="10">
        <f>G22-$F22</f>
        <v>3</v>
      </c>
      <c r="I22" s="6">
        <v>18400</v>
      </c>
      <c r="J22" s="6">
        <v>632</v>
      </c>
      <c r="K22" s="5">
        <f>IF(ISNUMBER(J22),J22-$F22,"")</f>
        <v>23</v>
      </c>
      <c r="L22" s="7">
        <f>IF(ISNUMBER(J22),K22/$F22,"")</f>
        <v>3.7766830870279149E-2</v>
      </c>
      <c r="M22" s="6">
        <v>1700</v>
      </c>
    </row>
    <row r="23" spans="1:13" x14ac:dyDescent="0.45">
      <c r="A23" s="1">
        <v>6555</v>
      </c>
      <c r="B23" s="1" t="s">
        <v>4</v>
      </c>
      <c r="C23" s="2" t="s">
        <v>35</v>
      </c>
      <c r="D23" s="1" t="s">
        <v>6</v>
      </c>
      <c r="E23" s="4">
        <v>43767</v>
      </c>
      <c r="F23" s="10">
        <v>1049</v>
      </c>
      <c r="G23" s="10">
        <v>1021</v>
      </c>
      <c r="H23" s="10">
        <f>G23-$F23</f>
        <v>-28</v>
      </c>
      <c r="I23" s="6">
        <v>8300</v>
      </c>
      <c r="J23" s="6">
        <v>1084</v>
      </c>
      <c r="K23" s="5">
        <f>IF(ISNUMBER(J23),J23-$F23,"")</f>
        <v>35</v>
      </c>
      <c r="L23" s="7">
        <f>IF(ISNUMBER(J23),K23/$F23,"")</f>
        <v>3.336510962821735E-2</v>
      </c>
      <c r="M23" s="6">
        <v>95800</v>
      </c>
    </row>
    <row r="24" spans="1:13" x14ac:dyDescent="0.45">
      <c r="A24" s="1">
        <v>7298</v>
      </c>
      <c r="B24" s="1" t="s">
        <v>15</v>
      </c>
      <c r="C24" s="2" t="s">
        <v>43</v>
      </c>
      <c r="D24" s="1" t="s">
        <v>6</v>
      </c>
      <c r="E24" s="4">
        <v>43766</v>
      </c>
      <c r="F24" s="10">
        <v>616</v>
      </c>
      <c r="G24" s="10">
        <v>643</v>
      </c>
      <c r="H24" s="10">
        <f>G24-$F24</f>
        <v>27</v>
      </c>
      <c r="I24" s="6">
        <v>31900</v>
      </c>
      <c r="J24" s="6">
        <v>634</v>
      </c>
      <c r="K24" s="5">
        <f>IF(ISNUMBER(J24),J24-$F24,"")</f>
        <v>18</v>
      </c>
      <c r="L24" s="7">
        <f>IF(ISNUMBER(J24),K24/$F24,"")</f>
        <v>2.922077922077922E-2</v>
      </c>
      <c r="M24" s="6">
        <v>8700</v>
      </c>
    </row>
    <row r="25" spans="1:13" x14ac:dyDescent="0.45">
      <c r="A25" s="1">
        <v>9895</v>
      </c>
      <c r="B25" s="1" t="s">
        <v>15</v>
      </c>
      <c r="C25" s="2" t="s">
        <v>61</v>
      </c>
      <c r="D25" s="1" t="s">
        <v>6</v>
      </c>
      <c r="E25" s="4">
        <v>43767</v>
      </c>
      <c r="F25" s="10">
        <v>1324</v>
      </c>
      <c r="G25" s="10">
        <v>1300</v>
      </c>
      <c r="H25" s="10">
        <f>G25-$F25</f>
        <v>-24</v>
      </c>
      <c r="I25" s="6">
        <v>600</v>
      </c>
      <c r="J25" s="6">
        <v>1361</v>
      </c>
      <c r="K25" s="5">
        <f>IF(ISNUMBER(J25),J25-$F25,"")</f>
        <v>37</v>
      </c>
      <c r="L25" s="7">
        <f>IF(ISNUMBER(J25),K25/$F25,"")</f>
        <v>2.7945619335347432E-2</v>
      </c>
      <c r="M25" s="6">
        <v>1700</v>
      </c>
    </row>
    <row r="26" spans="1:13" x14ac:dyDescent="0.45">
      <c r="A26" s="1">
        <v>2762</v>
      </c>
      <c r="B26" s="1" t="s">
        <v>13</v>
      </c>
      <c r="C26" s="2" t="s">
        <v>14</v>
      </c>
      <c r="D26" s="1" t="s">
        <v>6</v>
      </c>
      <c r="E26" s="4">
        <v>43766</v>
      </c>
      <c r="F26" s="10">
        <v>420</v>
      </c>
      <c r="G26" s="10">
        <v>433</v>
      </c>
      <c r="H26" s="10">
        <f>G26-$F26</f>
        <v>13</v>
      </c>
      <c r="I26" s="6">
        <v>8400</v>
      </c>
      <c r="J26" s="6">
        <v>427</v>
      </c>
      <c r="K26" s="5">
        <f>IF(ISNUMBER(J26),J26-$F26,"")</f>
        <v>7</v>
      </c>
      <c r="L26" s="7">
        <f>IF(ISNUMBER(J26),K26/$F26,"")</f>
        <v>1.6666666666666666E-2</v>
      </c>
      <c r="M26" s="6">
        <v>5700</v>
      </c>
    </row>
    <row r="27" spans="1:13" x14ac:dyDescent="0.45">
      <c r="A27" s="1">
        <v>7811</v>
      </c>
      <c r="B27" s="1" t="s">
        <v>4</v>
      </c>
      <c r="C27" s="2" t="s">
        <v>47</v>
      </c>
      <c r="D27" s="1" t="s">
        <v>6</v>
      </c>
      <c r="E27" s="4">
        <v>43767</v>
      </c>
      <c r="F27" s="10">
        <v>1467</v>
      </c>
      <c r="G27" s="10">
        <v>1478</v>
      </c>
      <c r="H27" s="10">
        <f>G27-$F27</f>
        <v>11</v>
      </c>
      <c r="I27" s="6">
        <v>12500</v>
      </c>
      <c r="J27" s="6">
        <v>1490</v>
      </c>
      <c r="K27" s="5">
        <f>IF(ISNUMBER(J27),J27-$F27,"")</f>
        <v>23</v>
      </c>
      <c r="L27" s="7">
        <f>IF(ISNUMBER(J27),K27/$F27,"")</f>
        <v>1.5678254942058625E-2</v>
      </c>
      <c r="M27" s="6">
        <v>9400</v>
      </c>
    </row>
    <row r="28" spans="1:13" x14ac:dyDescent="0.45">
      <c r="A28" s="1">
        <v>7212</v>
      </c>
      <c r="B28" s="1" t="s">
        <v>4</v>
      </c>
      <c r="C28" s="2" t="s">
        <v>40</v>
      </c>
      <c r="D28" s="1" t="s">
        <v>6</v>
      </c>
      <c r="E28" s="4">
        <v>43766</v>
      </c>
      <c r="F28" s="10">
        <v>728</v>
      </c>
      <c r="G28" s="10">
        <v>753</v>
      </c>
      <c r="H28" s="10">
        <f>G28-$F28</f>
        <v>25</v>
      </c>
      <c r="I28" s="6">
        <v>44500</v>
      </c>
      <c r="J28" s="6">
        <v>738</v>
      </c>
      <c r="K28" s="5">
        <f>IF(ISNUMBER(J28),J28-$F28,"")</f>
        <v>10</v>
      </c>
      <c r="L28" s="7">
        <f>IF(ISNUMBER(J28),K28/$F28,"")</f>
        <v>1.3736263736263736E-2</v>
      </c>
      <c r="M28" s="6">
        <v>76500</v>
      </c>
    </row>
    <row r="29" spans="1:13" x14ac:dyDescent="0.45">
      <c r="A29" s="1">
        <v>6090</v>
      </c>
      <c r="B29" s="1" t="s">
        <v>11</v>
      </c>
      <c r="C29" s="2" t="s">
        <v>29</v>
      </c>
      <c r="D29" s="1" t="s">
        <v>6</v>
      </c>
      <c r="E29" s="4">
        <v>43769</v>
      </c>
      <c r="F29" s="10">
        <v>831</v>
      </c>
      <c r="G29" s="10">
        <v>827</v>
      </c>
      <c r="H29" s="10">
        <f>G29-$F29</f>
        <v>-4</v>
      </c>
      <c r="I29" s="6">
        <v>29500</v>
      </c>
      <c r="J29" s="6">
        <v>839</v>
      </c>
      <c r="K29" s="5">
        <f>IF(ISNUMBER(J29),J29-$F29,"")</f>
        <v>8</v>
      </c>
      <c r="L29" s="7">
        <f>IF(ISNUMBER(J29),K29/$F29,"")</f>
        <v>9.6269554753309269E-3</v>
      </c>
      <c r="M29" s="6">
        <v>17200</v>
      </c>
    </row>
    <row r="30" spans="1:13" x14ac:dyDescent="0.45">
      <c r="A30" s="1">
        <v>6822</v>
      </c>
      <c r="B30" s="1" t="s">
        <v>15</v>
      </c>
      <c r="C30" s="2" t="s">
        <v>37</v>
      </c>
      <c r="D30" s="1" t="s">
        <v>6</v>
      </c>
      <c r="E30" s="4">
        <v>43769</v>
      </c>
      <c r="F30" s="10">
        <v>2090</v>
      </c>
      <c r="G30" s="10">
        <v>2088</v>
      </c>
      <c r="H30" s="10">
        <f>G30-$F30</f>
        <v>-2</v>
      </c>
      <c r="I30" s="6">
        <v>1000</v>
      </c>
      <c r="J30" s="6">
        <v>2105</v>
      </c>
      <c r="K30" s="5">
        <f>IF(ISNUMBER(J30),J30-$F30,"")</f>
        <v>15</v>
      </c>
      <c r="L30" s="7">
        <f>IF(ISNUMBER(J30),K30/$F30,"")</f>
        <v>7.1770334928229667E-3</v>
      </c>
      <c r="M30" s="6">
        <v>1200</v>
      </c>
    </row>
    <row r="31" spans="1:13" x14ac:dyDescent="0.45">
      <c r="A31" s="1">
        <v>8218</v>
      </c>
      <c r="B31" s="1" t="s">
        <v>4</v>
      </c>
      <c r="C31" s="2" t="s">
        <v>53</v>
      </c>
      <c r="D31" s="1" t="s">
        <v>6</v>
      </c>
      <c r="E31" s="4">
        <v>43767</v>
      </c>
      <c r="F31" s="10">
        <v>2324</v>
      </c>
      <c r="G31" s="10">
        <v>2361</v>
      </c>
      <c r="H31" s="10">
        <f>G31-$F31</f>
        <v>37</v>
      </c>
      <c r="I31" s="6">
        <v>312300</v>
      </c>
      <c r="J31" s="6">
        <v>2338</v>
      </c>
      <c r="K31" s="5">
        <f>IF(ISNUMBER(J31),J31-$F31,"")</f>
        <v>14</v>
      </c>
      <c r="L31" s="7">
        <f>IF(ISNUMBER(J31),K31/$F31,"")</f>
        <v>6.024096385542169E-3</v>
      </c>
      <c r="M31" s="6">
        <v>69800</v>
      </c>
    </row>
    <row r="32" spans="1:13" x14ac:dyDescent="0.45">
      <c r="A32" s="1">
        <v>8139</v>
      </c>
      <c r="B32" s="1" t="s">
        <v>13</v>
      </c>
      <c r="C32" s="2" t="s">
        <v>52</v>
      </c>
      <c r="D32" s="1" t="s">
        <v>6</v>
      </c>
      <c r="E32" s="4">
        <v>43766</v>
      </c>
      <c r="F32" s="10">
        <v>224</v>
      </c>
      <c r="G32" s="10">
        <v>220</v>
      </c>
      <c r="H32" s="10">
        <f>G32-$F32</f>
        <v>-4</v>
      </c>
      <c r="I32" s="6">
        <v>8200</v>
      </c>
      <c r="J32" s="6">
        <v>225</v>
      </c>
      <c r="K32" s="5">
        <f>IF(ISNUMBER(J32),J32-$F32,"")</f>
        <v>1</v>
      </c>
      <c r="L32" s="7">
        <f>IF(ISNUMBER(J32),K32/$F32,"")</f>
        <v>4.464285714285714E-3</v>
      </c>
      <c r="M32" s="6">
        <v>11200</v>
      </c>
    </row>
    <row r="33" spans="1:13" x14ac:dyDescent="0.45">
      <c r="A33" s="1">
        <v>4517</v>
      </c>
      <c r="B33" s="1" t="s">
        <v>4</v>
      </c>
      <c r="C33" s="2" t="s">
        <v>25</v>
      </c>
      <c r="D33" s="1" t="s">
        <v>6</v>
      </c>
      <c r="E33" s="4">
        <v>43768</v>
      </c>
      <c r="F33" s="10">
        <v>2335</v>
      </c>
      <c r="G33" s="10">
        <v>2259</v>
      </c>
      <c r="H33" s="10">
        <f>G33-$F33</f>
        <v>-76</v>
      </c>
      <c r="I33" s="6">
        <v>5200</v>
      </c>
      <c r="J33" s="6">
        <v>2330</v>
      </c>
      <c r="K33" s="5">
        <f>IF(ISNUMBER(J33),J33-$F33,"")</f>
        <v>-5</v>
      </c>
      <c r="L33" s="7">
        <f>IF(ISNUMBER(J33),K33/$F33,"")</f>
        <v>-2.1413276231263384E-3</v>
      </c>
      <c r="M33" s="6">
        <v>1900</v>
      </c>
    </row>
    <row r="34" spans="1:13" x14ac:dyDescent="0.45">
      <c r="A34" s="1">
        <v>4234</v>
      </c>
      <c r="B34" s="1" t="s">
        <v>15</v>
      </c>
      <c r="C34" s="2" t="s">
        <v>23</v>
      </c>
      <c r="D34" s="1" t="s">
        <v>6</v>
      </c>
      <c r="E34" s="4">
        <v>43770</v>
      </c>
      <c r="F34" s="10">
        <v>542</v>
      </c>
      <c r="G34" s="10">
        <v>542</v>
      </c>
      <c r="H34" s="10">
        <f>G34-$F34</f>
        <v>0</v>
      </c>
      <c r="I34" s="6">
        <v>12900</v>
      </c>
      <c r="J34" s="6">
        <v>540</v>
      </c>
      <c r="K34" s="5">
        <f>IF(ISNUMBER(J34),J34-$F34,"")</f>
        <v>-2</v>
      </c>
      <c r="L34" s="7">
        <f>IF(ISNUMBER(J34),K34/$F34,"")</f>
        <v>-3.6900369003690036E-3</v>
      </c>
      <c r="M34" s="6">
        <v>2700</v>
      </c>
    </row>
    <row r="35" spans="1:13" x14ac:dyDescent="0.45">
      <c r="A35" s="1">
        <v>7860</v>
      </c>
      <c r="B35" s="1" t="s">
        <v>4</v>
      </c>
      <c r="C35" s="2" t="s">
        <v>48</v>
      </c>
      <c r="D35" s="1" t="s">
        <v>6</v>
      </c>
      <c r="E35" s="4">
        <v>43768</v>
      </c>
      <c r="F35" s="10">
        <v>1316</v>
      </c>
      <c r="G35" s="10">
        <v>1322</v>
      </c>
      <c r="H35" s="10">
        <f>G35-$F35</f>
        <v>6</v>
      </c>
      <c r="I35" s="6">
        <v>103900</v>
      </c>
      <c r="J35" s="6">
        <v>1310</v>
      </c>
      <c r="K35" s="5">
        <f>IF(ISNUMBER(J35),J35-$F35,"")</f>
        <v>-6</v>
      </c>
      <c r="L35" s="7">
        <f>IF(ISNUMBER(J35),K35/$F35,"")</f>
        <v>-4.559270516717325E-3</v>
      </c>
      <c r="M35" s="6">
        <v>222700</v>
      </c>
    </row>
    <row r="36" spans="1:13" x14ac:dyDescent="0.45">
      <c r="A36" s="1">
        <v>9351</v>
      </c>
      <c r="B36" s="1" t="s">
        <v>4</v>
      </c>
      <c r="C36" s="2" t="s">
        <v>59</v>
      </c>
      <c r="D36" s="1" t="s">
        <v>6</v>
      </c>
      <c r="E36" s="4">
        <v>43768</v>
      </c>
      <c r="F36" s="10">
        <v>1417</v>
      </c>
      <c r="G36" s="10">
        <v>1420</v>
      </c>
      <c r="H36" s="10">
        <f>G36-$F36</f>
        <v>3</v>
      </c>
      <c r="I36" s="6">
        <v>4500</v>
      </c>
      <c r="J36" s="6">
        <v>1408</v>
      </c>
      <c r="K36" s="5">
        <f>IF(ISNUMBER(J36),J36-$F36,"")</f>
        <v>-9</v>
      </c>
      <c r="L36" s="7">
        <f>IF(ISNUMBER(J36),K36/$F36,"")</f>
        <v>-6.3514467184191958E-3</v>
      </c>
      <c r="M36" s="6">
        <v>4900</v>
      </c>
    </row>
    <row r="37" spans="1:13" x14ac:dyDescent="0.45">
      <c r="A37" s="1">
        <v>4229</v>
      </c>
      <c r="B37" s="1" t="s">
        <v>4</v>
      </c>
      <c r="C37" s="2" t="s">
        <v>22</v>
      </c>
      <c r="D37" s="1" t="s">
        <v>6</v>
      </c>
      <c r="E37" s="4">
        <v>43768</v>
      </c>
      <c r="F37" s="10">
        <v>2501</v>
      </c>
      <c r="G37" s="10">
        <v>2512</v>
      </c>
      <c r="H37" s="10">
        <f>G37-$F37</f>
        <v>11</v>
      </c>
      <c r="I37" s="6">
        <v>6900</v>
      </c>
      <c r="J37" s="6">
        <v>2472</v>
      </c>
      <c r="K37" s="5">
        <f>IF(ISNUMBER(J37),J37-$F37,"")</f>
        <v>-29</v>
      </c>
      <c r="L37" s="7">
        <f>IF(ISNUMBER(J37),K37/$F37,"")</f>
        <v>-1.1595361855257898E-2</v>
      </c>
      <c r="M37" s="6">
        <v>3300</v>
      </c>
    </row>
    <row r="38" spans="1:13" x14ac:dyDescent="0.45">
      <c r="A38" s="1">
        <v>9966</v>
      </c>
      <c r="B38" s="1" t="s">
        <v>4</v>
      </c>
      <c r="C38" s="2" t="s">
        <v>62</v>
      </c>
      <c r="D38" s="1" t="s">
        <v>6</v>
      </c>
      <c r="E38" s="4">
        <v>43768</v>
      </c>
      <c r="F38" s="10">
        <v>829</v>
      </c>
      <c r="G38" s="10">
        <v>789</v>
      </c>
      <c r="H38" s="10">
        <f>G38-$F38</f>
        <v>-40</v>
      </c>
      <c r="I38" s="6">
        <v>1800</v>
      </c>
      <c r="J38" s="6">
        <v>816</v>
      </c>
      <c r="K38" s="5">
        <f>IF(ISNUMBER(J38),J38-$F38,"")</f>
        <v>-13</v>
      </c>
      <c r="L38" s="7">
        <f>IF(ISNUMBER(J38),K38/$F38,"")</f>
        <v>-1.5681544028950542E-2</v>
      </c>
      <c r="M38" s="6">
        <v>2900</v>
      </c>
    </row>
    <row r="39" spans="1:13" x14ac:dyDescent="0.45">
      <c r="A39" s="1">
        <v>6371</v>
      </c>
      <c r="B39" s="1" t="s">
        <v>4</v>
      </c>
      <c r="C39" s="2" t="s">
        <v>33</v>
      </c>
      <c r="D39" s="1" t="s">
        <v>6</v>
      </c>
      <c r="E39" s="4">
        <v>43770</v>
      </c>
      <c r="F39" s="10">
        <v>3810</v>
      </c>
      <c r="G39" s="10">
        <v>3810</v>
      </c>
      <c r="H39" s="10">
        <f>G39-$F39</f>
        <v>0</v>
      </c>
      <c r="I39" s="6">
        <v>167100</v>
      </c>
      <c r="J39" s="6">
        <v>3740</v>
      </c>
      <c r="K39" s="5">
        <f>IF(ISNUMBER(J39),J39-$F39,"")</f>
        <v>-70</v>
      </c>
      <c r="L39" s="7">
        <f>IF(ISNUMBER(J39),K39/$F39,"")</f>
        <v>-1.8372703412073491E-2</v>
      </c>
      <c r="M39" s="6">
        <v>76000</v>
      </c>
    </row>
    <row r="40" spans="1:13" x14ac:dyDescent="0.45">
      <c r="A40" s="1">
        <v>3960</v>
      </c>
      <c r="B40" s="1" t="s">
        <v>11</v>
      </c>
      <c r="C40" s="2" t="s">
        <v>20</v>
      </c>
      <c r="D40" s="1" t="s">
        <v>6</v>
      </c>
      <c r="E40" s="4">
        <v>43767</v>
      </c>
      <c r="F40" s="10">
        <v>1834</v>
      </c>
      <c r="G40" s="10">
        <v>1870</v>
      </c>
      <c r="H40" s="10">
        <f>G40-$F40</f>
        <v>36</v>
      </c>
      <c r="I40" s="6">
        <v>10400</v>
      </c>
      <c r="J40" s="6">
        <v>1800</v>
      </c>
      <c r="K40" s="5">
        <f>IF(ISNUMBER(J40),J40-$F40,"")</f>
        <v>-34</v>
      </c>
      <c r="L40" s="7">
        <f>IF(ISNUMBER(J40),K40/$F40,"")</f>
        <v>-1.8538713195201745E-2</v>
      </c>
      <c r="M40" s="6">
        <v>4300</v>
      </c>
    </row>
    <row r="41" spans="1:13" x14ac:dyDescent="0.45">
      <c r="A41" s="1">
        <v>9731</v>
      </c>
      <c r="B41" s="1" t="s">
        <v>4</v>
      </c>
      <c r="C41" s="2" t="s">
        <v>60</v>
      </c>
      <c r="D41" s="1" t="s">
        <v>6</v>
      </c>
      <c r="E41" s="4">
        <v>43768</v>
      </c>
      <c r="F41" s="10">
        <v>2950</v>
      </c>
      <c r="G41" s="10">
        <v>2924</v>
      </c>
      <c r="H41" s="10">
        <f>G41-$F41</f>
        <v>-26</v>
      </c>
      <c r="I41" s="6">
        <v>1000</v>
      </c>
      <c r="J41" s="6">
        <v>2892</v>
      </c>
      <c r="K41" s="5">
        <f>IF(ISNUMBER(J41),J41-$F41,"")</f>
        <v>-58</v>
      </c>
      <c r="L41" s="7">
        <f>IF(ISNUMBER(J41),K41/$F41,"")</f>
        <v>-1.9661016949152541E-2</v>
      </c>
      <c r="M41" s="6">
        <v>3200</v>
      </c>
    </row>
    <row r="42" spans="1:13" x14ac:dyDescent="0.45">
      <c r="A42" s="1">
        <v>8046</v>
      </c>
      <c r="B42" s="1" t="s">
        <v>13</v>
      </c>
      <c r="C42" s="2" t="s">
        <v>51</v>
      </c>
      <c r="D42" s="1" t="s">
        <v>6</v>
      </c>
      <c r="E42" s="4">
        <v>43767</v>
      </c>
      <c r="F42" s="10">
        <v>2221</v>
      </c>
      <c r="G42" s="10">
        <v>2200</v>
      </c>
      <c r="H42" s="10">
        <f>G42-$F42</f>
        <v>-21</v>
      </c>
      <c r="I42" s="6">
        <v>1200</v>
      </c>
      <c r="J42" s="6">
        <v>2177</v>
      </c>
      <c r="K42" s="5">
        <f>IF(ISNUMBER(J42),J42-$F42,"")</f>
        <v>-44</v>
      </c>
      <c r="L42" s="7">
        <f>IF(ISNUMBER(J42),K42/$F42,"")</f>
        <v>-1.9810895992796038E-2</v>
      </c>
      <c r="M42" s="6">
        <v>1300</v>
      </c>
    </row>
    <row r="43" spans="1:13" x14ac:dyDescent="0.45">
      <c r="A43" s="1">
        <v>2229</v>
      </c>
      <c r="B43" s="1" t="s">
        <v>4</v>
      </c>
      <c r="C43" s="2" t="s">
        <v>9</v>
      </c>
      <c r="D43" s="1" t="s">
        <v>6</v>
      </c>
      <c r="E43" s="4">
        <v>43768</v>
      </c>
      <c r="F43" s="10">
        <v>3605</v>
      </c>
      <c r="G43" s="10">
        <v>3505</v>
      </c>
      <c r="H43" s="10">
        <f>G43-$F43</f>
        <v>-100</v>
      </c>
      <c r="I43" s="6">
        <v>643800</v>
      </c>
      <c r="J43" s="6">
        <v>3525</v>
      </c>
      <c r="K43" s="5">
        <f>IF(ISNUMBER(J43),J43-$F43,"")</f>
        <v>-80</v>
      </c>
      <c r="L43" s="7">
        <f>IF(ISNUMBER(J43),K43/$F43,"")</f>
        <v>-2.2191400832177532E-2</v>
      </c>
      <c r="M43" s="6">
        <v>376100</v>
      </c>
    </row>
    <row r="44" spans="1:13" x14ac:dyDescent="0.45">
      <c r="A44" s="1">
        <v>7514</v>
      </c>
      <c r="B44" s="1" t="s">
        <v>4</v>
      </c>
      <c r="C44" s="2" t="s">
        <v>46</v>
      </c>
      <c r="D44" s="1" t="s">
        <v>6</v>
      </c>
      <c r="E44" s="4">
        <v>43768</v>
      </c>
      <c r="F44" s="10">
        <v>859</v>
      </c>
      <c r="G44" s="10">
        <v>842</v>
      </c>
      <c r="H44" s="10">
        <f>G44-$F44</f>
        <v>-17</v>
      </c>
      <c r="I44" s="6">
        <v>6400</v>
      </c>
      <c r="J44" s="6">
        <v>839</v>
      </c>
      <c r="K44" s="5">
        <f>IF(ISNUMBER(J44),J44-$F44,"")</f>
        <v>-20</v>
      </c>
      <c r="L44" s="7">
        <f>IF(ISNUMBER(J44),K44/$F44,"")</f>
        <v>-2.3282887077997673E-2</v>
      </c>
      <c r="M44" s="6">
        <v>5900</v>
      </c>
    </row>
    <row r="45" spans="1:13" x14ac:dyDescent="0.45">
      <c r="A45" s="1">
        <v>9127</v>
      </c>
      <c r="B45" s="1" t="s">
        <v>13</v>
      </c>
      <c r="C45" s="2" t="s">
        <v>58</v>
      </c>
      <c r="D45" s="1" t="s">
        <v>6</v>
      </c>
      <c r="E45" s="4">
        <v>43766</v>
      </c>
      <c r="F45" s="10">
        <v>838</v>
      </c>
      <c r="G45" s="10">
        <v>828</v>
      </c>
      <c r="H45" s="10">
        <f>G45-$F45</f>
        <v>-10</v>
      </c>
      <c r="I45" s="6">
        <v>3700</v>
      </c>
      <c r="J45" s="6">
        <v>817</v>
      </c>
      <c r="K45" s="5">
        <f>IF(ISNUMBER(J45),J45-$F45,"")</f>
        <v>-21</v>
      </c>
      <c r="L45" s="7">
        <f>IF(ISNUMBER(J45),K45/$F45,"")</f>
        <v>-2.5059665871121718E-2</v>
      </c>
      <c r="M45" s="6">
        <v>2500</v>
      </c>
    </row>
    <row r="46" spans="1:13" x14ac:dyDescent="0.45">
      <c r="A46" s="1">
        <v>2376</v>
      </c>
      <c r="B46" s="1" t="s">
        <v>4</v>
      </c>
      <c r="C46" s="2" t="s">
        <v>10</v>
      </c>
      <c r="D46" s="1" t="s">
        <v>6</v>
      </c>
      <c r="E46" s="4">
        <v>43768</v>
      </c>
      <c r="F46" s="10">
        <v>701</v>
      </c>
      <c r="G46" s="10">
        <v>712</v>
      </c>
      <c r="H46" s="10">
        <f>G46-$F46</f>
        <v>11</v>
      </c>
      <c r="I46" s="6">
        <v>11600</v>
      </c>
      <c r="J46" s="6">
        <v>683</v>
      </c>
      <c r="K46" s="5">
        <f>IF(ISNUMBER(J46),J46-$F46,"")</f>
        <v>-18</v>
      </c>
      <c r="L46" s="7">
        <f>IF(ISNUMBER(J46),K46/$F46,"")</f>
        <v>-2.5677603423680456E-2</v>
      </c>
      <c r="M46" s="6">
        <v>1400</v>
      </c>
    </row>
    <row r="47" spans="1:13" x14ac:dyDescent="0.45">
      <c r="A47" s="1">
        <v>4249</v>
      </c>
      <c r="B47" s="1" t="s">
        <v>4</v>
      </c>
      <c r="C47" s="2" t="s">
        <v>24</v>
      </c>
      <c r="D47" s="1" t="s">
        <v>6</v>
      </c>
      <c r="E47" s="4">
        <v>43768</v>
      </c>
      <c r="F47" s="10">
        <v>2450</v>
      </c>
      <c r="G47" s="10">
        <v>2410</v>
      </c>
      <c r="H47" s="10">
        <f>G47-$F47</f>
        <v>-40</v>
      </c>
      <c r="I47" s="6">
        <v>15000</v>
      </c>
      <c r="J47" s="6">
        <v>2377</v>
      </c>
      <c r="K47" s="5">
        <f>IF(ISNUMBER(J47),J47-$F47,"")</f>
        <v>-73</v>
      </c>
      <c r="L47" s="7">
        <f>IF(ISNUMBER(J47),K47/$F47,"")</f>
        <v>-2.9795918367346939E-2</v>
      </c>
      <c r="M47" s="6">
        <v>30000</v>
      </c>
    </row>
    <row r="48" spans="1:13" x14ac:dyDescent="0.45">
      <c r="A48" s="1">
        <v>4772</v>
      </c>
      <c r="B48" s="1" t="s">
        <v>15</v>
      </c>
      <c r="C48" s="2" t="s">
        <v>26</v>
      </c>
      <c r="D48" s="1" t="s">
        <v>6</v>
      </c>
      <c r="E48" s="4">
        <v>43767</v>
      </c>
      <c r="F48" s="10">
        <v>182</v>
      </c>
      <c r="G48" s="10">
        <v>182</v>
      </c>
      <c r="H48" s="10">
        <f>G48-$F48</f>
        <v>0</v>
      </c>
      <c r="I48" s="6">
        <v>274400</v>
      </c>
      <c r="J48" s="6">
        <v>176</v>
      </c>
      <c r="K48" s="5">
        <f>IF(ISNUMBER(J48),J48-$F48,"")</f>
        <v>-6</v>
      </c>
      <c r="L48" s="7">
        <f>IF(ISNUMBER(J48),K48/$F48,"")</f>
        <v>-3.2967032967032968E-2</v>
      </c>
      <c r="M48" s="6">
        <v>80800</v>
      </c>
    </row>
    <row r="49" spans="1:13" x14ac:dyDescent="0.45">
      <c r="A49" s="1">
        <v>6037</v>
      </c>
      <c r="B49" s="1" t="s">
        <v>4</v>
      </c>
      <c r="C49" s="2" t="s">
        <v>28</v>
      </c>
      <c r="D49" s="1" t="s">
        <v>6</v>
      </c>
      <c r="E49" s="4">
        <v>43768</v>
      </c>
      <c r="F49" s="10">
        <v>674</v>
      </c>
      <c r="G49" s="10">
        <v>651</v>
      </c>
      <c r="H49" s="10">
        <f>G49-$F49</f>
        <v>-23</v>
      </c>
      <c r="I49" s="6">
        <v>25900</v>
      </c>
      <c r="J49" s="6">
        <v>650</v>
      </c>
      <c r="K49" s="5">
        <f>IF(ISNUMBER(J49),J49-$F49,"")</f>
        <v>-24</v>
      </c>
      <c r="L49" s="7">
        <f>IF(ISNUMBER(J49),K49/$F49,"")</f>
        <v>-3.5608308605341248E-2</v>
      </c>
      <c r="M49" s="6">
        <v>4000</v>
      </c>
    </row>
    <row r="50" spans="1:13" x14ac:dyDescent="0.45">
      <c r="A50" s="1">
        <v>7442</v>
      </c>
      <c r="B50" s="1" t="s">
        <v>4</v>
      </c>
      <c r="C50" s="2" t="s">
        <v>45</v>
      </c>
      <c r="D50" s="1" t="s">
        <v>6</v>
      </c>
      <c r="E50" s="4">
        <v>43768</v>
      </c>
      <c r="F50" s="10">
        <v>564</v>
      </c>
      <c r="G50" s="10">
        <v>558</v>
      </c>
      <c r="H50" s="10">
        <f>G50-$F50</f>
        <v>-6</v>
      </c>
      <c r="I50" s="6">
        <v>23500</v>
      </c>
      <c r="J50" s="6">
        <v>541</v>
      </c>
      <c r="K50" s="5">
        <f>IF(ISNUMBER(J50),J50-$F50,"")</f>
        <v>-23</v>
      </c>
      <c r="L50" s="7">
        <f>IF(ISNUMBER(J50),K50/$F50,"")</f>
        <v>-4.0780141843971635E-2</v>
      </c>
      <c r="M50" s="6">
        <v>7400</v>
      </c>
    </row>
    <row r="51" spans="1:13" x14ac:dyDescent="0.45">
      <c r="A51" s="1">
        <v>5476</v>
      </c>
      <c r="B51" s="1" t="s">
        <v>4</v>
      </c>
      <c r="C51" s="2" t="s">
        <v>27</v>
      </c>
      <c r="D51" s="1" t="s">
        <v>6</v>
      </c>
      <c r="E51" s="4">
        <v>43768</v>
      </c>
      <c r="F51" s="10">
        <v>460</v>
      </c>
      <c r="G51" s="10">
        <v>454</v>
      </c>
      <c r="H51" s="10">
        <f>G51-$F51</f>
        <v>-6</v>
      </c>
      <c r="I51" s="6">
        <v>40000</v>
      </c>
      <c r="J51" s="6">
        <v>437</v>
      </c>
      <c r="K51" s="5">
        <f>IF(ISNUMBER(J51),J51-$F51,"")</f>
        <v>-23</v>
      </c>
      <c r="L51" s="7">
        <f>IF(ISNUMBER(J51),K51/$F51,"")</f>
        <v>-0.05</v>
      </c>
      <c r="M51" s="6">
        <v>4800</v>
      </c>
    </row>
    <row r="52" spans="1:13" x14ac:dyDescent="0.45">
      <c r="A52" s="1">
        <v>1878</v>
      </c>
      <c r="B52" s="1" t="s">
        <v>4</v>
      </c>
      <c r="C52" s="2" t="s">
        <v>5</v>
      </c>
      <c r="D52" s="1" t="s">
        <v>6</v>
      </c>
      <c r="E52" s="4">
        <v>43769</v>
      </c>
      <c r="F52" s="10">
        <v>14370</v>
      </c>
      <c r="G52" s="10">
        <v>14430</v>
      </c>
      <c r="H52" s="10">
        <f>G52-$F52</f>
        <v>60</v>
      </c>
      <c r="I52" s="6">
        <v>302500</v>
      </c>
      <c r="J52" s="6">
        <v>13385</v>
      </c>
      <c r="K52" s="5">
        <f>IF(ISNUMBER(J52),J52-$F52,"")</f>
        <v>-985</v>
      </c>
      <c r="L52" s="7">
        <f>IF(ISNUMBER(J52),K52/$F52,"")</f>
        <v>-6.8545581071677103E-2</v>
      </c>
      <c r="M52" s="6">
        <v>175800</v>
      </c>
    </row>
    <row r="53" spans="1:13" x14ac:dyDescent="0.45">
      <c r="A53" s="1">
        <v>7045</v>
      </c>
      <c r="B53" s="1" t="s">
        <v>15</v>
      </c>
      <c r="C53" s="2" t="s">
        <v>38</v>
      </c>
      <c r="D53" s="1" t="s">
        <v>6</v>
      </c>
      <c r="E53" s="4">
        <v>43766</v>
      </c>
      <c r="F53" s="10">
        <v>2697</v>
      </c>
      <c r="G53" s="10">
        <v>2648</v>
      </c>
      <c r="H53" s="10">
        <f>G53-$F53</f>
        <v>-49</v>
      </c>
      <c r="I53" s="6">
        <v>600</v>
      </c>
      <c r="J53" s="6">
        <v>2475</v>
      </c>
      <c r="K53" s="5">
        <f>IF(ISNUMBER(J53),J53-$F53,"")</f>
        <v>-222</v>
      </c>
      <c r="L53" s="7">
        <f>IF(ISNUMBER(J53),K53/$F53,"")</f>
        <v>-8.2313681868743049E-2</v>
      </c>
      <c r="M53" s="6">
        <v>2100</v>
      </c>
    </row>
    <row r="54" spans="1:13" x14ac:dyDescent="0.45">
      <c r="A54" s="1">
        <v>6205</v>
      </c>
      <c r="B54" s="1" t="s">
        <v>4</v>
      </c>
      <c r="C54" s="2" t="s">
        <v>32</v>
      </c>
      <c r="D54" s="1" t="s">
        <v>6</v>
      </c>
      <c r="E54" s="4">
        <v>43768</v>
      </c>
      <c r="F54" s="10">
        <v>744</v>
      </c>
      <c r="G54" s="10">
        <v>738</v>
      </c>
      <c r="H54" s="10">
        <f>G54-$F54</f>
        <v>-6</v>
      </c>
      <c r="I54" s="6">
        <v>13300</v>
      </c>
      <c r="J54" s="6">
        <v>677</v>
      </c>
      <c r="K54" s="5">
        <f>IF(ISNUMBER(J54),J54-$F54,"")</f>
        <v>-67</v>
      </c>
      <c r="L54" s="7">
        <f>IF(ISNUMBER(J54),K54/$F54,"")</f>
        <v>-9.0053763440860218E-2</v>
      </c>
      <c r="M54" s="6">
        <v>7200</v>
      </c>
    </row>
    <row r="55" spans="1:13" x14ac:dyDescent="0.45">
      <c r="A55" s="1">
        <v>3350</v>
      </c>
      <c r="B55" s="1" t="s">
        <v>15</v>
      </c>
      <c r="C55" s="2" t="s">
        <v>17</v>
      </c>
      <c r="D55" s="1" t="s">
        <v>6</v>
      </c>
      <c r="E55" s="4">
        <v>43769</v>
      </c>
      <c r="F55" s="10">
        <v>127</v>
      </c>
      <c r="G55" s="10">
        <v>124</v>
      </c>
      <c r="H55" s="10">
        <f>G55-$F55</f>
        <v>-3</v>
      </c>
      <c r="I55" s="6">
        <v>113700</v>
      </c>
      <c r="J55" s="6">
        <v>114</v>
      </c>
      <c r="K55" s="5">
        <f>IF(ISNUMBER(J55),J55-$F55,"")</f>
        <v>-13</v>
      </c>
      <c r="L55" s="7">
        <f>IF(ISNUMBER(J55),K55/$F55,"")</f>
        <v>-0.10236220472440945</v>
      </c>
      <c r="M55" s="6">
        <v>33700</v>
      </c>
    </row>
    <row r="56" spans="1:13" x14ac:dyDescent="0.45">
      <c r="A56" s="1">
        <v>3680</v>
      </c>
      <c r="B56" s="1" t="s">
        <v>11</v>
      </c>
      <c r="C56" s="2" t="s">
        <v>19</v>
      </c>
      <c r="D56" s="1" t="s">
        <v>6</v>
      </c>
      <c r="E56" s="4">
        <v>43767</v>
      </c>
      <c r="F56" s="10">
        <v>380</v>
      </c>
      <c r="G56" s="10">
        <v>330</v>
      </c>
      <c r="H56" s="10">
        <f>G56-$F56</f>
        <v>-50</v>
      </c>
      <c r="I56" s="6">
        <v>3935500</v>
      </c>
      <c r="J56" s="6">
        <v>339</v>
      </c>
      <c r="K56" s="5">
        <f>IF(ISNUMBER(J56),J56-$F56,"")</f>
        <v>-41</v>
      </c>
      <c r="L56" s="7">
        <f>IF(ISNUMBER(J56),K56/$F56,"")</f>
        <v>-0.10789473684210527</v>
      </c>
      <c r="M56" s="6">
        <v>147900</v>
      </c>
    </row>
    <row r="57" spans="1:13" x14ac:dyDescent="0.45">
      <c r="A57" s="1">
        <v>6189</v>
      </c>
      <c r="B57" s="1" t="s">
        <v>4</v>
      </c>
      <c r="C57" s="2" t="s">
        <v>31</v>
      </c>
      <c r="D57" s="1" t="s">
        <v>6</v>
      </c>
      <c r="E57" s="4">
        <v>43768</v>
      </c>
      <c r="F57" s="10">
        <v>889</v>
      </c>
      <c r="G57" s="10">
        <v>875</v>
      </c>
      <c r="H57" s="10">
        <f>G57-$F57</f>
        <v>-14</v>
      </c>
      <c r="I57" s="6">
        <v>6800</v>
      </c>
      <c r="J57" s="6">
        <v>760</v>
      </c>
      <c r="K57" s="5">
        <f>IF(ISNUMBER(J57),J57-$F57,"")</f>
        <v>-129</v>
      </c>
      <c r="L57" s="7">
        <f>IF(ISNUMBER(J57),K57/$F57,"")</f>
        <v>-0.14510686164229472</v>
      </c>
      <c r="M57" s="6">
        <v>15400</v>
      </c>
    </row>
    <row r="58" spans="1:13" x14ac:dyDescent="0.45">
      <c r="A58" s="8"/>
      <c r="J58" s="9"/>
      <c r="K58" s="9"/>
      <c r="L58" s="9"/>
    </row>
    <row r="59" spans="1:13" x14ac:dyDescent="0.45">
      <c r="A59" s="8"/>
      <c r="E59" s="4"/>
      <c r="F59" s="5"/>
      <c r="G59" s="5"/>
      <c r="H59" s="5"/>
      <c r="I59" s="5"/>
      <c r="J59" s="9"/>
      <c r="K59" s="9"/>
      <c r="L59" s="9"/>
    </row>
    <row r="60" spans="1:13" x14ac:dyDescent="0.45">
      <c r="A60" s="8"/>
      <c r="E60" s="4"/>
      <c r="F60" s="5"/>
      <c r="G60" s="5"/>
      <c r="H60" s="5"/>
      <c r="I60" s="5"/>
      <c r="J60" s="9"/>
      <c r="K60" s="9"/>
      <c r="L60" s="9"/>
    </row>
    <row r="61" spans="1:13" x14ac:dyDescent="0.45">
      <c r="A61" s="8"/>
      <c r="E61" s="4"/>
      <c r="F61" s="5"/>
      <c r="G61" s="5"/>
      <c r="H61" s="5"/>
      <c r="I61" s="5"/>
      <c r="J61" s="9"/>
      <c r="K61" s="9"/>
      <c r="L61" s="9"/>
    </row>
    <row r="62" spans="1:13" x14ac:dyDescent="0.45">
      <c r="A62" s="8"/>
      <c r="E62" s="4"/>
      <c r="F62" s="5"/>
      <c r="G62" s="5"/>
      <c r="H62" s="5"/>
      <c r="I62" s="5"/>
      <c r="J62" s="9"/>
      <c r="K62" s="9"/>
      <c r="L62" s="9"/>
    </row>
    <row r="63" spans="1:13" x14ac:dyDescent="0.45">
      <c r="A63" s="8"/>
      <c r="E63" s="4"/>
      <c r="F63" s="5"/>
      <c r="G63" s="5"/>
      <c r="H63" s="5"/>
      <c r="I63" s="5"/>
      <c r="J63" s="9"/>
      <c r="K63" s="9"/>
      <c r="L63" s="9"/>
    </row>
    <row r="64" spans="1:13" x14ac:dyDescent="0.45">
      <c r="A64" s="8"/>
      <c r="E64" s="4"/>
      <c r="F64" s="5"/>
      <c r="G64" s="5"/>
      <c r="H64" s="5"/>
      <c r="I64" s="5"/>
      <c r="J64" s="9"/>
      <c r="K64" s="9"/>
      <c r="L64" s="9"/>
    </row>
    <row r="65" spans="1:12" x14ac:dyDescent="0.45">
      <c r="A65" s="8"/>
      <c r="E65" s="4"/>
      <c r="F65" s="5"/>
      <c r="G65" s="5"/>
      <c r="H65" s="5"/>
      <c r="I65" s="5"/>
      <c r="J65" s="9"/>
      <c r="K65" s="9"/>
      <c r="L65" s="9"/>
    </row>
    <row r="66" spans="1:12" x14ac:dyDescent="0.45">
      <c r="A66" s="8"/>
      <c r="E66" s="4"/>
      <c r="F66" s="5"/>
      <c r="G66" s="5"/>
      <c r="H66" s="5"/>
      <c r="I66" s="5"/>
      <c r="J66" s="9"/>
      <c r="K66" s="9"/>
      <c r="L66" s="9"/>
    </row>
    <row r="67" spans="1:12" x14ac:dyDescent="0.45">
      <c r="A67" s="8"/>
      <c r="E67" s="4"/>
      <c r="F67" s="5"/>
      <c r="G67" s="5"/>
      <c r="H67" s="5"/>
      <c r="I67" s="5"/>
      <c r="J67" s="9"/>
      <c r="K67" s="9"/>
      <c r="L67" s="9"/>
    </row>
    <row r="68" spans="1:12" x14ac:dyDescent="0.45">
      <c r="A68" s="8"/>
      <c r="E68" s="4"/>
      <c r="F68" s="5"/>
      <c r="G68" s="5"/>
      <c r="H68" s="5"/>
      <c r="I68" s="5"/>
      <c r="J68" s="9"/>
      <c r="K68" s="9"/>
      <c r="L68" s="9"/>
    </row>
    <row r="69" spans="1:12" x14ac:dyDescent="0.45">
      <c r="A69" s="8"/>
      <c r="E69" s="4"/>
      <c r="F69" s="5"/>
      <c r="G69" s="5"/>
      <c r="H69" s="5"/>
      <c r="I69" s="5"/>
      <c r="J69" s="9"/>
      <c r="K69" s="9"/>
      <c r="L69" s="9"/>
    </row>
    <row r="70" spans="1:12" x14ac:dyDescent="0.45">
      <c r="A70" s="8"/>
      <c r="E70" s="4"/>
      <c r="F70" s="5"/>
      <c r="G70" s="5"/>
      <c r="H70" s="5"/>
      <c r="I70" s="5"/>
      <c r="J70" s="9"/>
      <c r="K70" s="9"/>
      <c r="L70" s="9"/>
    </row>
    <row r="71" spans="1:12" x14ac:dyDescent="0.45">
      <c r="A71" s="8"/>
      <c r="E71" s="4"/>
      <c r="F71" s="5"/>
      <c r="G71" s="5"/>
      <c r="H71" s="5"/>
      <c r="I71" s="5"/>
      <c r="J71" s="9"/>
      <c r="K71" s="9"/>
      <c r="L71" s="9"/>
    </row>
    <row r="72" spans="1:12" x14ac:dyDescent="0.45">
      <c r="A72" s="8"/>
      <c r="E72" s="4"/>
      <c r="F72" s="5"/>
      <c r="G72" s="5"/>
      <c r="H72" s="5"/>
      <c r="I72" s="5"/>
      <c r="J72" s="9"/>
      <c r="K72" s="9"/>
      <c r="L72" s="9"/>
    </row>
    <row r="73" spans="1:12" x14ac:dyDescent="0.45">
      <c r="A73" s="8"/>
      <c r="E73" s="4"/>
      <c r="F73" s="5"/>
      <c r="G73" s="5"/>
      <c r="H73" s="5"/>
      <c r="I73" s="5"/>
      <c r="J73" s="9"/>
      <c r="K73" s="9"/>
      <c r="L73" s="9"/>
    </row>
    <row r="74" spans="1:12" x14ac:dyDescent="0.45">
      <c r="A74" s="8"/>
      <c r="E74" s="4"/>
      <c r="F74" s="5"/>
      <c r="G74" s="5"/>
      <c r="H74" s="5"/>
      <c r="I74" s="5"/>
      <c r="J74" s="9"/>
      <c r="K74" s="9"/>
      <c r="L74" s="9"/>
    </row>
    <row r="75" spans="1:12" x14ac:dyDescent="0.45">
      <c r="A75" s="8"/>
      <c r="E75" s="4"/>
      <c r="F75" s="5"/>
      <c r="G75" s="5"/>
      <c r="H75" s="5"/>
      <c r="I75" s="5"/>
      <c r="J75" s="9"/>
      <c r="K75" s="9"/>
      <c r="L75" s="9"/>
    </row>
    <row r="76" spans="1:12" x14ac:dyDescent="0.45">
      <c r="A76" s="8"/>
      <c r="E76" s="4"/>
      <c r="F76" s="5"/>
      <c r="G76" s="5"/>
      <c r="H76" s="5"/>
      <c r="I76" s="5"/>
      <c r="J76" s="9"/>
      <c r="K76" s="9"/>
      <c r="L76" s="9"/>
    </row>
    <row r="77" spans="1:12" x14ac:dyDescent="0.45">
      <c r="A77" s="8"/>
      <c r="E77" s="4"/>
      <c r="F77" s="5"/>
      <c r="G77" s="5"/>
      <c r="H77" s="5"/>
      <c r="I77" s="5"/>
      <c r="J77" s="9"/>
      <c r="K77" s="9"/>
      <c r="L77" s="9"/>
    </row>
    <row r="78" spans="1:12" x14ac:dyDescent="0.45">
      <c r="A78" s="8"/>
      <c r="E78" s="4"/>
      <c r="F78" s="5"/>
      <c r="G78" s="5"/>
      <c r="H78" s="5"/>
      <c r="I78" s="5"/>
      <c r="J78" s="9"/>
      <c r="K78" s="9"/>
      <c r="L78" s="9"/>
    </row>
    <row r="79" spans="1:12" x14ac:dyDescent="0.45">
      <c r="A79" s="8"/>
      <c r="E79" s="4"/>
      <c r="F79" s="5"/>
      <c r="G79" s="5"/>
      <c r="H79" s="5"/>
      <c r="I79" s="5"/>
      <c r="J79" s="9"/>
      <c r="K79" s="9"/>
      <c r="L79" s="9"/>
    </row>
    <row r="80" spans="1:12" x14ac:dyDescent="0.45">
      <c r="A80" s="8"/>
      <c r="E80" s="4"/>
      <c r="F80" s="5"/>
      <c r="G80" s="5"/>
      <c r="H80" s="5"/>
      <c r="I80" s="5"/>
      <c r="J80" s="9"/>
      <c r="K80" s="9"/>
      <c r="L80" s="9"/>
    </row>
    <row r="81" spans="1:12" x14ac:dyDescent="0.45">
      <c r="A81" s="8"/>
      <c r="E81" s="4"/>
      <c r="F81" s="5"/>
      <c r="G81" s="5"/>
      <c r="H81" s="5"/>
      <c r="I81" s="5"/>
      <c r="J81" s="9"/>
      <c r="K81" s="9"/>
      <c r="L81" s="9"/>
    </row>
    <row r="82" spans="1:12" x14ac:dyDescent="0.45">
      <c r="A82" s="8"/>
      <c r="E82" s="4"/>
      <c r="F82" s="5"/>
      <c r="G82" s="5"/>
      <c r="H82" s="5"/>
      <c r="I82" s="5"/>
      <c r="J82" s="9"/>
      <c r="K82" s="9"/>
      <c r="L82" s="9"/>
    </row>
    <row r="83" spans="1:12" x14ac:dyDescent="0.45">
      <c r="A83" s="8"/>
      <c r="E83" s="4"/>
      <c r="F83" s="5"/>
      <c r="G83" s="5"/>
      <c r="H83" s="5"/>
      <c r="I83" s="5"/>
      <c r="J83" s="9"/>
      <c r="K83" s="9"/>
      <c r="L83" s="9"/>
    </row>
    <row r="84" spans="1:12" x14ac:dyDescent="0.45">
      <c r="A84" s="8"/>
      <c r="E84" s="4"/>
      <c r="F84" s="5"/>
      <c r="G84" s="5"/>
      <c r="H84" s="5"/>
      <c r="I84" s="5"/>
      <c r="J84" s="9"/>
      <c r="K84" s="9"/>
      <c r="L84" s="9"/>
    </row>
    <row r="85" spans="1:12" x14ac:dyDescent="0.45">
      <c r="A85" s="8"/>
      <c r="E85" s="4"/>
      <c r="F85" s="5"/>
      <c r="G85" s="5"/>
      <c r="H85" s="5"/>
      <c r="I85" s="5"/>
      <c r="J85" s="9"/>
      <c r="K85" s="9"/>
      <c r="L85" s="9"/>
    </row>
    <row r="86" spans="1:12" x14ac:dyDescent="0.45">
      <c r="A86" s="8"/>
      <c r="E86" s="4"/>
      <c r="F86" s="5"/>
      <c r="G86" s="5"/>
      <c r="H86" s="5"/>
      <c r="I86" s="5"/>
      <c r="J86" s="9"/>
      <c r="K86" s="9"/>
      <c r="L86" s="9"/>
    </row>
    <row r="87" spans="1:12" x14ac:dyDescent="0.45">
      <c r="A87" s="8"/>
      <c r="E87" s="4"/>
      <c r="F87" s="5"/>
      <c r="G87" s="5"/>
      <c r="H87" s="5"/>
      <c r="I87" s="5"/>
      <c r="J87" s="9"/>
      <c r="K87" s="9"/>
      <c r="L87" s="9"/>
    </row>
    <row r="88" spans="1:12" x14ac:dyDescent="0.45">
      <c r="A88" s="8"/>
      <c r="E88" s="4"/>
      <c r="F88" s="5"/>
      <c r="G88" s="5"/>
      <c r="H88" s="5"/>
      <c r="I88" s="5"/>
      <c r="J88" s="9"/>
      <c r="K88" s="9"/>
      <c r="L88" s="9"/>
    </row>
    <row r="89" spans="1:12" x14ac:dyDescent="0.45">
      <c r="A89" s="8"/>
      <c r="E89" s="4"/>
      <c r="F89" s="5"/>
      <c r="G89" s="5"/>
      <c r="H89" s="5"/>
      <c r="I89" s="5"/>
      <c r="J89" s="9"/>
      <c r="K89" s="9"/>
      <c r="L89" s="9"/>
    </row>
    <row r="90" spans="1:12" x14ac:dyDescent="0.45">
      <c r="A90" s="8"/>
      <c r="E90" s="4"/>
      <c r="F90" s="5"/>
      <c r="G90" s="5"/>
      <c r="H90" s="5"/>
      <c r="I90" s="5"/>
      <c r="J90" s="9"/>
      <c r="K90" s="9"/>
      <c r="L90" s="9"/>
    </row>
    <row r="91" spans="1:12" x14ac:dyDescent="0.45">
      <c r="A91" s="8"/>
      <c r="E91" s="4"/>
      <c r="F91" s="5"/>
      <c r="G91" s="5"/>
      <c r="H91" s="5"/>
      <c r="I91" s="5"/>
      <c r="J91" s="9"/>
      <c r="K91" s="9"/>
      <c r="L91" s="9"/>
    </row>
    <row r="92" spans="1:12" x14ac:dyDescent="0.45">
      <c r="A92" s="8"/>
      <c r="E92" s="4"/>
      <c r="F92" s="5"/>
      <c r="G92" s="5"/>
      <c r="H92" s="5"/>
      <c r="I92" s="5"/>
      <c r="J92" s="9"/>
      <c r="K92" s="9"/>
      <c r="L92" s="9"/>
    </row>
    <row r="93" spans="1:12" x14ac:dyDescent="0.45">
      <c r="A93" s="8"/>
      <c r="E93" s="4"/>
      <c r="F93" s="5"/>
      <c r="G93" s="5"/>
      <c r="H93" s="5"/>
      <c r="I93" s="5"/>
      <c r="J93" s="9"/>
      <c r="K93" s="9"/>
      <c r="L93" s="9"/>
    </row>
    <row r="94" spans="1:12" x14ac:dyDescent="0.45">
      <c r="A94" s="8"/>
      <c r="E94" s="4"/>
      <c r="F94" s="5"/>
      <c r="G94" s="5"/>
      <c r="H94" s="5"/>
      <c r="I94" s="5"/>
      <c r="J94" s="9"/>
      <c r="K94" s="9"/>
      <c r="L94" s="9"/>
    </row>
    <row r="95" spans="1:12" x14ac:dyDescent="0.45">
      <c r="A95" s="8"/>
      <c r="E95" s="4"/>
      <c r="F95" s="5"/>
      <c r="G95" s="5"/>
      <c r="H95" s="5"/>
      <c r="I95" s="5"/>
      <c r="J95" s="9"/>
      <c r="K95" s="9"/>
      <c r="L95" s="9"/>
    </row>
    <row r="96" spans="1:12" x14ac:dyDescent="0.45">
      <c r="A96" s="8"/>
      <c r="E96" s="4"/>
      <c r="F96" s="5"/>
      <c r="G96" s="5"/>
      <c r="H96" s="5"/>
      <c r="I96" s="5"/>
      <c r="J96" s="9"/>
      <c r="K96" s="9"/>
      <c r="L96" s="9"/>
    </row>
    <row r="97" spans="1:12" x14ac:dyDescent="0.45">
      <c r="A97" s="8"/>
      <c r="E97" s="4"/>
      <c r="F97" s="5"/>
      <c r="G97" s="5"/>
      <c r="H97" s="5"/>
      <c r="I97" s="5"/>
      <c r="J97" s="9"/>
      <c r="K97" s="9"/>
      <c r="L97" s="9"/>
    </row>
    <row r="98" spans="1:12" x14ac:dyDescent="0.45">
      <c r="A98" s="8"/>
      <c r="E98" s="4"/>
      <c r="F98" s="5"/>
      <c r="G98" s="5"/>
      <c r="H98" s="5"/>
      <c r="I98" s="5"/>
      <c r="J98" s="9"/>
      <c r="K98" s="9"/>
      <c r="L98" s="9"/>
    </row>
    <row r="99" spans="1:12" x14ac:dyDescent="0.45">
      <c r="A99" s="8"/>
      <c r="E99" s="4"/>
      <c r="F99" s="5"/>
      <c r="G99" s="5"/>
      <c r="H99" s="5"/>
      <c r="I99" s="5"/>
      <c r="J99" s="9"/>
      <c r="K99" s="9"/>
      <c r="L99" s="9"/>
    </row>
    <row r="100" spans="1:12" x14ac:dyDescent="0.45">
      <c r="A100" s="8"/>
      <c r="E100" s="4"/>
      <c r="F100" s="5"/>
      <c r="G100" s="5"/>
      <c r="H100" s="5"/>
      <c r="I100" s="5"/>
      <c r="J100" s="9"/>
      <c r="K100" s="9"/>
      <c r="L100" s="9"/>
    </row>
    <row r="101" spans="1:12" x14ac:dyDescent="0.45">
      <c r="A101" s="8"/>
      <c r="E101" s="4"/>
      <c r="F101" s="5"/>
      <c r="G101" s="5"/>
      <c r="H101" s="5"/>
      <c r="I101" s="5"/>
      <c r="J101" s="9"/>
      <c r="K101" s="9"/>
      <c r="L101" s="9"/>
    </row>
    <row r="102" spans="1:12" x14ac:dyDescent="0.45">
      <c r="A102" s="8"/>
      <c r="E102" s="4"/>
      <c r="F102" s="5"/>
      <c r="G102" s="5"/>
      <c r="H102" s="5"/>
      <c r="I102" s="5"/>
      <c r="J102" s="9"/>
      <c r="K102" s="9"/>
      <c r="L102" s="9"/>
    </row>
    <row r="103" spans="1:12" x14ac:dyDescent="0.45">
      <c r="A103" s="8"/>
      <c r="E103" s="4"/>
      <c r="F103" s="5"/>
      <c r="G103" s="5"/>
      <c r="H103" s="5"/>
      <c r="I103" s="5"/>
      <c r="J103" s="9"/>
      <c r="K103" s="9"/>
      <c r="L103" s="9"/>
    </row>
    <row r="104" spans="1:12" x14ac:dyDescent="0.45">
      <c r="A104" s="8"/>
      <c r="E104" s="4"/>
      <c r="F104" s="5"/>
      <c r="G104" s="5"/>
      <c r="H104" s="5"/>
      <c r="I104" s="5"/>
      <c r="J104" s="9"/>
      <c r="K104" s="9"/>
      <c r="L104" s="9"/>
    </row>
    <row r="105" spans="1:12" x14ac:dyDescent="0.45">
      <c r="A105" s="8"/>
      <c r="E105" s="4"/>
      <c r="F105" s="5"/>
      <c r="G105" s="5"/>
      <c r="H105" s="5"/>
      <c r="I105" s="5"/>
      <c r="J105" s="9"/>
      <c r="K105" s="9"/>
      <c r="L105" s="9"/>
    </row>
    <row r="106" spans="1:12" x14ac:dyDescent="0.45">
      <c r="A106" s="8"/>
      <c r="E106" s="4"/>
      <c r="F106" s="5"/>
      <c r="G106" s="5"/>
      <c r="H106" s="5"/>
      <c r="I106" s="5"/>
      <c r="J106" s="9"/>
      <c r="K106" s="9"/>
      <c r="L106" s="9"/>
    </row>
    <row r="107" spans="1:12" x14ac:dyDescent="0.45">
      <c r="A107" s="8"/>
      <c r="E107" s="4"/>
      <c r="F107" s="5"/>
      <c r="G107" s="5"/>
      <c r="H107" s="5"/>
      <c r="I107" s="5"/>
      <c r="J107" s="9"/>
      <c r="K107" s="9"/>
      <c r="L107" s="9"/>
    </row>
    <row r="108" spans="1:12" x14ac:dyDescent="0.45">
      <c r="A108" s="8"/>
      <c r="E108" s="4"/>
      <c r="F108" s="5"/>
      <c r="G108" s="5"/>
      <c r="H108" s="5"/>
      <c r="I108" s="5"/>
      <c r="J108" s="9"/>
      <c r="K108" s="9"/>
      <c r="L108" s="9"/>
    </row>
    <row r="109" spans="1:12" x14ac:dyDescent="0.45">
      <c r="A109" s="8"/>
      <c r="E109" s="4"/>
      <c r="F109" s="5"/>
      <c r="G109" s="5"/>
      <c r="H109" s="5"/>
      <c r="I109" s="5"/>
      <c r="J109" s="9"/>
      <c r="K109" s="9"/>
      <c r="L109" s="9"/>
    </row>
    <row r="110" spans="1:12" x14ac:dyDescent="0.45">
      <c r="A110" s="8"/>
      <c r="E110" s="4"/>
      <c r="F110" s="5"/>
      <c r="G110" s="5"/>
      <c r="H110" s="5"/>
      <c r="I110" s="5"/>
      <c r="J110" s="9"/>
      <c r="K110" s="9"/>
      <c r="L110" s="9"/>
    </row>
    <row r="111" spans="1:12" x14ac:dyDescent="0.45">
      <c r="A111" s="8"/>
      <c r="E111" s="4"/>
      <c r="F111" s="5"/>
      <c r="G111" s="5"/>
      <c r="H111" s="5"/>
      <c r="I111" s="5"/>
      <c r="J111" s="9"/>
      <c r="K111" s="9"/>
      <c r="L111" s="9"/>
    </row>
    <row r="112" spans="1:12" x14ac:dyDescent="0.45">
      <c r="A112" s="8"/>
      <c r="E112" s="4"/>
      <c r="F112" s="5"/>
      <c r="G112" s="5"/>
      <c r="H112" s="5"/>
      <c r="I112" s="5"/>
      <c r="J112" s="9"/>
      <c r="K112" s="9"/>
      <c r="L112" s="9"/>
    </row>
    <row r="113" spans="1:12" x14ac:dyDescent="0.45">
      <c r="A113" s="8"/>
      <c r="E113" s="4"/>
      <c r="F113" s="5"/>
      <c r="G113" s="5"/>
      <c r="H113" s="5"/>
      <c r="I113" s="5"/>
      <c r="J113" s="9"/>
      <c r="K113" s="9"/>
      <c r="L113" s="9"/>
    </row>
    <row r="114" spans="1:12" x14ac:dyDescent="0.45">
      <c r="A114" s="8"/>
      <c r="E114" s="4"/>
      <c r="F114" s="5"/>
      <c r="G114" s="5"/>
      <c r="H114" s="5"/>
      <c r="I114" s="5"/>
      <c r="J114" s="9"/>
      <c r="K114" s="9"/>
      <c r="L114" s="9"/>
    </row>
    <row r="115" spans="1:12" x14ac:dyDescent="0.45">
      <c r="A115" s="8"/>
      <c r="E115" s="4"/>
      <c r="F115" s="5"/>
      <c r="G115" s="5"/>
      <c r="H115" s="5"/>
      <c r="I115" s="5"/>
      <c r="J115" s="9"/>
      <c r="K115" s="9"/>
      <c r="L115" s="9"/>
    </row>
    <row r="116" spans="1:12" x14ac:dyDescent="0.45">
      <c r="A116" s="8"/>
      <c r="E116" s="4"/>
      <c r="F116" s="5"/>
      <c r="G116" s="5"/>
      <c r="H116" s="5"/>
      <c r="I116" s="5"/>
      <c r="J116" s="9"/>
      <c r="K116" s="9"/>
      <c r="L116" s="9"/>
    </row>
    <row r="117" spans="1:12" x14ac:dyDescent="0.45">
      <c r="A117" s="8"/>
      <c r="E117" s="4"/>
      <c r="F117" s="5"/>
      <c r="G117" s="5"/>
      <c r="H117" s="5"/>
      <c r="I117" s="5"/>
      <c r="J117" s="9"/>
      <c r="K117" s="9"/>
      <c r="L117" s="9"/>
    </row>
    <row r="118" spans="1:12" x14ac:dyDescent="0.45">
      <c r="A118" s="8"/>
      <c r="E118" s="4"/>
      <c r="F118" s="5"/>
      <c r="G118" s="5"/>
      <c r="H118" s="5"/>
      <c r="I118" s="5"/>
      <c r="J118" s="9"/>
      <c r="K118" s="9"/>
      <c r="L118" s="9"/>
    </row>
    <row r="119" spans="1:12" x14ac:dyDescent="0.45">
      <c r="A119" s="8"/>
      <c r="E119" s="4"/>
      <c r="F119" s="5"/>
      <c r="G119" s="5"/>
      <c r="H119" s="5"/>
      <c r="I119" s="5"/>
      <c r="J119" s="9"/>
      <c r="K119" s="9"/>
      <c r="L119" s="9"/>
    </row>
    <row r="120" spans="1:12" x14ac:dyDescent="0.45">
      <c r="A120" s="8"/>
      <c r="E120" s="4"/>
      <c r="F120" s="5"/>
      <c r="G120" s="5"/>
      <c r="H120" s="5"/>
      <c r="I120" s="5"/>
      <c r="J120" s="9"/>
      <c r="K120" s="9"/>
      <c r="L120" s="9"/>
    </row>
    <row r="121" spans="1:12" x14ac:dyDescent="0.45">
      <c r="A121" s="8"/>
      <c r="E121" s="4"/>
      <c r="F121" s="5"/>
      <c r="G121" s="5"/>
      <c r="H121" s="5"/>
      <c r="I121" s="5"/>
      <c r="J121" s="9"/>
      <c r="K121" s="9"/>
      <c r="L121" s="9"/>
    </row>
    <row r="122" spans="1:12" x14ac:dyDescent="0.45">
      <c r="A122" s="8"/>
      <c r="E122" s="4"/>
      <c r="F122" s="5"/>
      <c r="G122" s="5"/>
      <c r="H122" s="5"/>
      <c r="I122" s="5"/>
      <c r="J122" s="9"/>
      <c r="K122" s="9"/>
      <c r="L122" s="9"/>
    </row>
    <row r="123" spans="1:12" x14ac:dyDescent="0.45">
      <c r="A123" s="8"/>
      <c r="E123" s="4"/>
      <c r="F123" s="5"/>
      <c r="G123" s="5"/>
      <c r="H123" s="5"/>
      <c r="I123" s="5"/>
      <c r="J123" s="9"/>
      <c r="K123" s="9"/>
      <c r="L123" s="9"/>
    </row>
    <row r="124" spans="1:12" x14ac:dyDescent="0.45">
      <c r="A124" s="8"/>
      <c r="E124" s="4"/>
      <c r="F124" s="5"/>
      <c r="G124" s="5"/>
      <c r="H124" s="5"/>
      <c r="I124" s="5"/>
      <c r="J124" s="9"/>
      <c r="K124" s="9"/>
      <c r="L124" s="9"/>
    </row>
    <row r="125" spans="1:12" x14ac:dyDescent="0.45">
      <c r="A125" s="8"/>
      <c r="E125" s="4"/>
      <c r="F125" s="5"/>
      <c r="G125" s="5"/>
      <c r="H125" s="5"/>
      <c r="I125" s="5"/>
      <c r="J125" s="9"/>
      <c r="K125" s="9"/>
      <c r="L125" s="9"/>
    </row>
    <row r="126" spans="1:12" x14ac:dyDescent="0.45">
      <c r="A126" s="8"/>
      <c r="E126" s="4"/>
      <c r="F126" s="5"/>
      <c r="G126" s="5"/>
      <c r="H126" s="5"/>
      <c r="I126" s="5"/>
      <c r="J126" s="9"/>
      <c r="K126" s="9"/>
      <c r="L126" s="9"/>
    </row>
    <row r="127" spans="1:12" x14ac:dyDescent="0.45">
      <c r="A127" s="8"/>
      <c r="E127" s="4"/>
      <c r="F127" s="5"/>
      <c r="G127" s="5"/>
      <c r="H127" s="5"/>
      <c r="I127" s="5"/>
      <c r="J127" s="9"/>
      <c r="K127" s="9"/>
      <c r="L127" s="9"/>
    </row>
    <row r="128" spans="1:12" x14ac:dyDescent="0.45">
      <c r="A128" s="8"/>
      <c r="E128" s="4"/>
      <c r="F128" s="5"/>
      <c r="G128" s="5"/>
      <c r="H128" s="5"/>
      <c r="I128" s="5"/>
      <c r="J128" s="9"/>
      <c r="K128" s="9"/>
      <c r="L128" s="9"/>
    </row>
    <row r="129" spans="1:12" x14ac:dyDescent="0.45">
      <c r="A129" s="8"/>
      <c r="E129" s="4"/>
      <c r="F129" s="5"/>
      <c r="G129" s="5"/>
      <c r="H129" s="5"/>
      <c r="I129" s="5"/>
      <c r="J129" s="9"/>
      <c r="K129" s="9"/>
      <c r="L129" s="9"/>
    </row>
    <row r="130" spans="1:12" x14ac:dyDescent="0.45">
      <c r="A130" s="8"/>
      <c r="E130" s="4"/>
      <c r="F130" s="5"/>
      <c r="G130" s="5"/>
      <c r="H130" s="5"/>
      <c r="I130" s="5"/>
      <c r="J130" s="9"/>
      <c r="K130" s="9"/>
      <c r="L130" s="9"/>
    </row>
    <row r="131" spans="1:12" x14ac:dyDescent="0.45">
      <c r="A131" s="8"/>
      <c r="E131" s="4"/>
      <c r="F131" s="5"/>
      <c r="G131" s="5"/>
      <c r="H131" s="5"/>
      <c r="I131" s="5"/>
      <c r="J131" s="9"/>
      <c r="K131" s="9"/>
      <c r="L131" s="9"/>
    </row>
    <row r="132" spans="1:12" x14ac:dyDescent="0.45">
      <c r="A132" s="8"/>
      <c r="E132" s="4"/>
      <c r="F132" s="5"/>
      <c r="G132" s="5"/>
      <c r="H132" s="5"/>
      <c r="I132" s="5"/>
      <c r="J132" s="9"/>
      <c r="K132" s="9"/>
      <c r="L132" s="9"/>
    </row>
    <row r="133" spans="1:12" x14ac:dyDescent="0.45">
      <c r="A133" s="8"/>
      <c r="E133" s="4"/>
      <c r="F133" s="5"/>
      <c r="G133" s="5"/>
      <c r="H133" s="5"/>
      <c r="I133" s="5"/>
      <c r="J133" s="9"/>
      <c r="K133" s="9"/>
      <c r="L133" s="9"/>
    </row>
    <row r="134" spans="1:12" x14ac:dyDescent="0.45">
      <c r="A134" s="8"/>
      <c r="E134" s="4"/>
      <c r="F134" s="5"/>
      <c r="G134" s="5"/>
      <c r="H134" s="5"/>
      <c r="I134" s="5"/>
      <c r="J134" s="9"/>
      <c r="K134" s="9"/>
      <c r="L134" s="9"/>
    </row>
    <row r="135" spans="1:12" x14ac:dyDescent="0.45">
      <c r="A135" s="8"/>
      <c r="E135" s="4"/>
      <c r="F135" s="5"/>
      <c r="G135" s="5"/>
      <c r="H135" s="5"/>
      <c r="I135" s="5"/>
      <c r="J135" s="9"/>
      <c r="K135" s="9"/>
      <c r="L135" s="9"/>
    </row>
    <row r="136" spans="1:12" x14ac:dyDescent="0.45">
      <c r="A136" s="8"/>
      <c r="E136" s="4"/>
      <c r="F136" s="5"/>
      <c r="G136" s="5"/>
      <c r="H136" s="5"/>
      <c r="I136" s="5"/>
      <c r="J136" s="9"/>
      <c r="K136" s="9"/>
      <c r="L136" s="9"/>
    </row>
    <row r="137" spans="1:12" x14ac:dyDescent="0.45">
      <c r="A137" s="8"/>
      <c r="E137" s="4"/>
      <c r="F137" s="5"/>
      <c r="G137" s="5"/>
      <c r="H137" s="5"/>
      <c r="I137" s="5"/>
      <c r="J137" s="9"/>
      <c r="K137" s="9"/>
      <c r="L137" s="9"/>
    </row>
    <row r="138" spans="1:12" x14ac:dyDescent="0.45">
      <c r="A138" s="8"/>
      <c r="E138" s="4"/>
      <c r="F138" s="5"/>
      <c r="G138" s="5"/>
      <c r="H138" s="5"/>
      <c r="I138" s="5"/>
      <c r="J138" s="9"/>
      <c r="K138" s="9"/>
      <c r="L138" s="9"/>
    </row>
    <row r="139" spans="1:12" x14ac:dyDescent="0.45">
      <c r="A139" s="8"/>
      <c r="E139" s="4"/>
      <c r="F139" s="5"/>
      <c r="G139" s="5"/>
      <c r="H139" s="5"/>
      <c r="I139" s="5"/>
      <c r="J139" s="9"/>
      <c r="K139" s="9"/>
      <c r="L139" s="9"/>
    </row>
  </sheetData>
  <sortState xmlns:xlrd2="http://schemas.microsoft.com/office/spreadsheetml/2017/richdata2" ref="A4:M57">
    <sortCondition descending="1" ref="L4:L57"/>
  </sortState>
  <mergeCells count="4">
    <mergeCell ref="A1:M1"/>
    <mergeCell ref="E2:F2"/>
    <mergeCell ref="J2:M2"/>
    <mergeCell ref="G2:I2"/>
  </mergeCells>
  <phoneticPr fontId="1"/>
  <printOptions gridLines="1"/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7ACC8-9ECC-4BAD-AFA0-64036B1B90B7}">
  <dimension ref="A1:M13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M1"/>
    </sheetView>
  </sheetViews>
  <sheetFormatPr defaultRowHeight="18" x14ac:dyDescent="0.45"/>
  <cols>
    <col min="1" max="1" width="8.69921875" style="1" customWidth="1"/>
    <col min="2" max="2" width="5.69921875" style="1" customWidth="1"/>
    <col min="3" max="3" width="43" style="2" customWidth="1"/>
    <col min="4" max="4" width="5.69921875" style="1" customWidth="1"/>
    <col min="5" max="5" width="12.69921875" style="1" customWidth="1"/>
    <col min="6" max="13" width="10.69921875" customWidth="1"/>
  </cols>
  <sheetData>
    <row r="1" spans="1:13" x14ac:dyDescent="0.45">
      <c r="A1" s="27" t="s">
        <v>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x14ac:dyDescent="0.45">
      <c r="C2" s="1"/>
      <c r="E2" s="25" t="s">
        <v>63</v>
      </c>
      <c r="F2" s="25"/>
      <c r="G2" s="26">
        <v>43770</v>
      </c>
      <c r="H2" s="26"/>
      <c r="I2" s="26"/>
      <c r="J2" s="26">
        <v>43798</v>
      </c>
      <c r="K2" s="25"/>
      <c r="L2" s="25"/>
      <c r="M2" s="25"/>
    </row>
    <row r="3" spans="1:13" s="1" customFormat="1" x14ac:dyDescent="0.45">
      <c r="A3" s="1" t="s">
        <v>64</v>
      </c>
      <c r="B3" s="1" t="s">
        <v>0</v>
      </c>
      <c r="C3" s="3" t="s">
        <v>1</v>
      </c>
      <c r="D3" s="1" t="s">
        <v>2</v>
      </c>
      <c r="E3" s="1" t="s">
        <v>3</v>
      </c>
      <c r="F3" s="1" t="s">
        <v>65</v>
      </c>
      <c r="G3" s="1" t="s">
        <v>70</v>
      </c>
      <c r="H3" s="1" t="s">
        <v>68</v>
      </c>
      <c r="I3" s="11" t="s">
        <v>67</v>
      </c>
      <c r="J3" s="11" t="s">
        <v>287</v>
      </c>
      <c r="K3" s="11" t="s">
        <v>288</v>
      </c>
      <c r="L3" s="12" t="s">
        <v>66</v>
      </c>
      <c r="M3" s="11" t="s">
        <v>67</v>
      </c>
    </row>
    <row r="4" spans="1:13" x14ac:dyDescent="0.45">
      <c r="A4" s="8">
        <v>8894</v>
      </c>
      <c r="B4" s="1" t="s">
        <v>13</v>
      </c>
      <c r="C4" s="2" t="s">
        <v>297</v>
      </c>
      <c r="D4" s="1" t="s">
        <v>6</v>
      </c>
      <c r="E4" s="4">
        <v>43766</v>
      </c>
      <c r="F4" s="6">
        <v>17</v>
      </c>
      <c r="G4" s="6">
        <v>18</v>
      </c>
      <c r="H4" s="5">
        <f>G4-$F4</f>
        <v>1</v>
      </c>
      <c r="I4" s="6">
        <v>476500</v>
      </c>
      <c r="J4" s="6">
        <v>50</v>
      </c>
      <c r="K4" s="5">
        <f>IF(ISNUMBER(J4),J4-$F4,"")</f>
        <v>33</v>
      </c>
      <c r="L4" s="7">
        <f>IF(ISNUMBER(J4),K4/$F4,"")</f>
        <v>1.9411764705882353</v>
      </c>
      <c r="M4" s="6">
        <v>5035400</v>
      </c>
    </row>
    <row r="5" spans="1:13" x14ac:dyDescent="0.45">
      <c r="A5" s="8">
        <v>6239</v>
      </c>
      <c r="B5" s="1" t="s">
        <v>15</v>
      </c>
      <c r="C5" s="2" t="s">
        <v>145</v>
      </c>
      <c r="D5" s="1" t="s">
        <v>6</v>
      </c>
      <c r="E5" s="4">
        <v>43767</v>
      </c>
      <c r="F5" s="6">
        <v>763</v>
      </c>
      <c r="G5" s="6">
        <v>759</v>
      </c>
      <c r="H5" s="5">
        <f>G5-$F5</f>
        <v>-4</v>
      </c>
      <c r="I5" s="6">
        <v>13800</v>
      </c>
      <c r="J5" s="6">
        <v>2012</v>
      </c>
      <c r="K5" s="5">
        <f>IF(ISNUMBER(J5),J5-$F5,"")</f>
        <v>1249</v>
      </c>
      <c r="L5" s="7">
        <f>IF(ISNUMBER(J5),K5/$F5,"")</f>
        <v>1.6369593709043251</v>
      </c>
      <c r="M5" s="6">
        <v>707800</v>
      </c>
    </row>
    <row r="6" spans="1:13" x14ac:dyDescent="0.45">
      <c r="A6" s="16">
        <v>4435</v>
      </c>
      <c r="B6" s="1" t="s">
        <v>11</v>
      </c>
      <c r="C6" s="2" t="s">
        <v>122</v>
      </c>
      <c r="D6" s="1" t="s">
        <v>6</v>
      </c>
      <c r="E6" s="4">
        <v>43770</v>
      </c>
      <c r="F6" s="6">
        <v>5670</v>
      </c>
      <c r="G6" s="6">
        <v>5670</v>
      </c>
      <c r="H6" s="5">
        <f>G6-$F6</f>
        <v>0</v>
      </c>
      <c r="I6" s="6">
        <v>50800</v>
      </c>
      <c r="J6" s="6">
        <v>8310</v>
      </c>
      <c r="K6" s="5">
        <f>IF(ISNUMBER(J6),J6-$F6,"")</f>
        <v>2640</v>
      </c>
      <c r="L6" s="7">
        <f>IF(ISNUMBER(J6),K6/$F6,"")</f>
        <v>0.46560846560846558</v>
      </c>
      <c r="M6" s="6">
        <v>142200</v>
      </c>
    </row>
    <row r="7" spans="1:13" x14ac:dyDescent="0.45">
      <c r="A7" s="8">
        <v>9272</v>
      </c>
      <c r="B7" s="1" t="s">
        <v>11</v>
      </c>
      <c r="C7" s="2" t="s">
        <v>192</v>
      </c>
      <c r="D7" s="1" t="s">
        <v>6</v>
      </c>
      <c r="E7" s="4">
        <v>43768</v>
      </c>
      <c r="F7" s="6">
        <v>2251</v>
      </c>
      <c r="G7" s="6">
        <v>2319</v>
      </c>
      <c r="H7" s="5">
        <f>G7-$F7</f>
        <v>68</v>
      </c>
      <c r="I7" s="6">
        <v>2200</v>
      </c>
      <c r="J7" s="6">
        <v>3260</v>
      </c>
      <c r="K7" s="5">
        <f>IF(ISNUMBER(J7),J7-$F7,"")</f>
        <v>1009</v>
      </c>
      <c r="L7" s="7">
        <f>IF(ISNUMBER(J7),K7/$F7,"")</f>
        <v>0.44824522434473568</v>
      </c>
      <c r="M7" s="6">
        <v>24200</v>
      </c>
    </row>
    <row r="8" spans="1:13" x14ac:dyDescent="0.45">
      <c r="A8" s="16">
        <v>3998</v>
      </c>
      <c r="B8" s="1" t="s">
        <v>11</v>
      </c>
      <c r="C8" s="2" t="s">
        <v>113</v>
      </c>
      <c r="D8" s="1" t="s">
        <v>6</v>
      </c>
      <c r="E8" s="4">
        <v>43766</v>
      </c>
      <c r="F8" s="6">
        <v>2983</v>
      </c>
      <c r="G8" s="6">
        <v>3140</v>
      </c>
      <c r="H8" s="5">
        <f>G8-$F8</f>
        <v>157</v>
      </c>
      <c r="I8" s="6">
        <v>1900</v>
      </c>
      <c r="J8" s="6">
        <v>4275</v>
      </c>
      <c r="K8" s="5">
        <f>IF(ISNUMBER(J8),J8-$F8,"")</f>
        <v>1292</v>
      </c>
      <c r="L8" s="7">
        <f>IF(ISNUMBER(J8),K8/$F8,"")</f>
        <v>0.43312101910828027</v>
      </c>
      <c r="M8" s="6">
        <v>33900</v>
      </c>
    </row>
    <row r="9" spans="1:13" x14ac:dyDescent="0.45">
      <c r="A9" s="16">
        <v>4394</v>
      </c>
      <c r="B9" s="1" t="s">
        <v>11</v>
      </c>
      <c r="C9" s="2" t="s">
        <v>120</v>
      </c>
      <c r="D9" s="1" t="s">
        <v>6</v>
      </c>
      <c r="E9" s="4">
        <v>43770</v>
      </c>
      <c r="F9" s="6">
        <v>1937</v>
      </c>
      <c r="G9" s="6">
        <v>1937</v>
      </c>
      <c r="H9" s="5">
        <f>G9-$F9</f>
        <v>0</v>
      </c>
      <c r="I9" s="6">
        <v>59600</v>
      </c>
      <c r="J9" s="6">
        <v>2655</v>
      </c>
      <c r="K9" s="5">
        <f>IF(ISNUMBER(J9),J9-$F9,"")</f>
        <v>718</v>
      </c>
      <c r="L9" s="7">
        <f>IF(ISNUMBER(J9),K9/$F9,"")</f>
        <v>0.3706763035622096</v>
      </c>
      <c r="M9" s="6">
        <v>133000</v>
      </c>
    </row>
    <row r="10" spans="1:13" x14ac:dyDescent="0.45">
      <c r="A10" s="11">
        <v>2440</v>
      </c>
      <c r="B10" s="1" t="s">
        <v>4</v>
      </c>
      <c r="C10" s="2" t="s">
        <v>87</v>
      </c>
      <c r="D10" s="1" t="s">
        <v>6</v>
      </c>
      <c r="E10" s="4">
        <v>43766</v>
      </c>
      <c r="F10" s="6">
        <v>790</v>
      </c>
      <c r="G10" s="6">
        <v>985</v>
      </c>
      <c r="H10" s="5">
        <f>G10-$F10</f>
        <v>195</v>
      </c>
      <c r="I10" s="6">
        <v>2081500</v>
      </c>
      <c r="J10" s="6">
        <v>1047</v>
      </c>
      <c r="K10" s="5">
        <f>IF(ISNUMBER(J10),J10-$F10,"")</f>
        <v>257</v>
      </c>
      <c r="L10" s="7">
        <f>IF(ISNUMBER(J10),K10/$F10,"")</f>
        <v>0.32531645569620254</v>
      </c>
      <c r="M10" s="6">
        <v>814700</v>
      </c>
    </row>
    <row r="11" spans="1:13" x14ac:dyDescent="0.45">
      <c r="A11" s="8">
        <v>7320</v>
      </c>
      <c r="B11" s="1" t="s">
        <v>11</v>
      </c>
      <c r="C11" s="2" t="s">
        <v>169</v>
      </c>
      <c r="D11" s="1" t="s">
        <v>6</v>
      </c>
      <c r="E11" s="4">
        <v>43770</v>
      </c>
      <c r="F11" s="6">
        <v>969</v>
      </c>
      <c r="G11" s="6">
        <v>969</v>
      </c>
      <c r="H11" s="5">
        <f>G11-$F11</f>
        <v>0</v>
      </c>
      <c r="I11" s="6">
        <v>10000</v>
      </c>
      <c r="J11" s="6">
        <v>1273</v>
      </c>
      <c r="K11" s="5">
        <f>IF(ISNUMBER(J11),J11-$F11,"")</f>
        <v>304</v>
      </c>
      <c r="L11" s="7">
        <f>IF(ISNUMBER(J11),K11/$F11,"")</f>
        <v>0.31372549019607843</v>
      </c>
      <c r="M11" s="6">
        <v>32600</v>
      </c>
    </row>
    <row r="12" spans="1:13" x14ac:dyDescent="0.45">
      <c r="A12" s="16">
        <v>3143</v>
      </c>
      <c r="B12" s="1" t="s">
        <v>13</v>
      </c>
      <c r="C12" s="2" t="s">
        <v>94</v>
      </c>
      <c r="D12" s="1" t="s">
        <v>6</v>
      </c>
      <c r="E12" s="4">
        <v>43766</v>
      </c>
      <c r="F12" s="6">
        <v>1045</v>
      </c>
      <c r="G12" s="6">
        <v>1060</v>
      </c>
      <c r="H12" s="5">
        <f>G12-$F12</f>
        <v>15</v>
      </c>
      <c r="I12" s="6">
        <v>3200</v>
      </c>
      <c r="J12" s="6">
        <v>1321</v>
      </c>
      <c r="K12" s="5">
        <f>IF(ISNUMBER(J12),J12-$F12,"")</f>
        <v>276</v>
      </c>
      <c r="L12" s="7">
        <f>IF(ISNUMBER(J12),K12/$F12,"")</f>
        <v>0.26411483253588519</v>
      </c>
      <c r="M12" s="6">
        <v>9900</v>
      </c>
    </row>
    <row r="13" spans="1:13" x14ac:dyDescent="0.45">
      <c r="A13" s="8">
        <v>9449</v>
      </c>
      <c r="B13" s="1" t="s">
        <v>4</v>
      </c>
      <c r="C13" s="2" t="s">
        <v>195</v>
      </c>
      <c r="D13" s="1" t="s">
        <v>6</v>
      </c>
      <c r="E13" s="4">
        <v>43767</v>
      </c>
      <c r="F13" s="6">
        <v>1846</v>
      </c>
      <c r="G13" s="6">
        <v>1840</v>
      </c>
      <c r="H13" s="5">
        <f>G13-$F13</f>
        <v>-6</v>
      </c>
      <c r="I13" s="6">
        <v>304800</v>
      </c>
      <c r="J13" s="6">
        <v>2311</v>
      </c>
      <c r="K13" s="5">
        <f>IF(ISNUMBER(J13),J13-$F13,"")</f>
        <v>465</v>
      </c>
      <c r="L13" s="7">
        <f>IF(ISNUMBER(J13),K13/$F13,"")</f>
        <v>0.25189599133261104</v>
      </c>
      <c r="M13" s="6">
        <v>647100</v>
      </c>
    </row>
    <row r="14" spans="1:13" x14ac:dyDescent="0.45">
      <c r="A14" s="8">
        <v>7315</v>
      </c>
      <c r="B14" s="1" t="s">
        <v>13</v>
      </c>
      <c r="C14" s="2" t="s">
        <v>168</v>
      </c>
      <c r="D14" s="1" t="s">
        <v>6</v>
      </c>
      <c r="E14" s="4">
        <v>43766</v>
      </c>
      <c r="F14" s="6">
        <v>528</v>
      </c>
      <c r="G14" s="6">
        <v>534</v>
      </c>
      <c r="H14" s="5">
        <f>G14-$F14</f>
        <v>6</v>
      </c>
      <c r="I14" s="6">
        <v>10100</v>
      </c>
      <c r="J14" s="6">
        <v>655</v>
      </c>
      <c r="K14" s="5">
        <f>IF(ISNUMBER(J14),J14-$F14,"")</f>
        <v>127</v>
      </c>
      <c r="L14" s="7">
        <f>IF(ISNUMBER(J14),K14/$F14,"")</f>
        <v>0.24053030303030304</v>
      </c>
      <c r="M14" s="6">
        <v>125000</v>
      </c>
    </row>
    <row r="15" spans="1:13" x14ac:dyDescent="0.45">
      <c r="A15" s="8">
        <v>6786</v>
      </c>
      <c r="B15" s="1" t="s">
        <v>13</v>
      </c>
      <c r="C15" s="2" t="s">
        <v>162</v>
      </c>
      <c r="D15" s="1" t="s">
        <v>6</v>
      </c>
      <c r="E15" s="4">
        <v>43767</v>
      </c>
      <c r="F15" s="6">
        <v>182</v>
      </c>
      <c r="G15" s="6">
        <v>195</v>
      </c>
      <c r="H15" s="5">
        <f>G15-$F15</f>
        <v>13</v>
      </c>
      <c r="I15" s="6">
        <v>110500</v>
      </c>
      <c r="J15" s="6">
        <v>224</v>
      </c>
      <c r="K15" s="5">
        <f>IF(ISNUMBER(J15),J15-$F15,"")</f>
        <v>42</v>
      </c>
      <c r="L15" s="7">
        <f>IF(ISNUMBER(J15),K15/$F15,"")</f>
        <v>0.23076923076923078</v>
      </c>
      <c r="M15" s="6">
        <v>72300</v>
      </c>
    </row>
    <row r="16" spans="1:13" x14ac:dyDescent="0.45">
      <c r="A16" s="16">
        <v>3981</v>
      </c>
      <c r="B16" s="1" t="s">
        <v>4</v>
      </c>
      <c r="C16" s="2" t="s">
        <v>112</v>
      </c>
      <c r="D16" s="1" t="s">
        <v>6</v>
      </c>
      <c r="E16" s="4">
        <v>43769</v>
      </c>
      <c r="F16" s="6">
        <v>994</v>
      </c>
      <c r="G16" s="6">
        <v>984</v>
      </c>
      <c r="H16" s="5">
        <f>G16-$F16</f>
        <v>-10</v>
      </c>
      <c r="I16" s="6">
        <v>44600</v>
      </c>
      <c r="J16" s="6">
        <v>1215</v>
      </c>
      <c r="K16" s="5">
        <f>IF(ISNUMBER(J16),J16-$F16,"")</f>
        <v>221</v>
      </c>
      <c r="L16" s="7">
        <f>IF(ISNUMBER(J16),K16/$F16,"")</f>
        <v>0.22233400402414488</v>
      </c>
      <c r="M16" s="6">
        <v>42800</v>
      </c>
    </row>
    <row r="17" spans="1:13" x14ac:dyDescent="0.45">
      <c r="A17" s="8">
        <v>4575</v>
      </c>
      <c r="B17" s="1" t="s">
        <v>11</v>
      </c>
      <c r="C17" s="2" t="s">
        <v>127</v>
      </c>
      <c r="D17" s="1" t="s">
        <v>6</v>
      </c>
      <c r="E17" s="4">
        <v>43770</v>
      </c>
      <c r="F17" s="6">
        <v>829</v>
      </c>
      <c r="G17" s="6">
        <v>829</v>
      </c>
      <c r="H17" s="5">
        <f>G17-$F17</f>
        <v>0</v>
      </c>
      <c r="I17" s="6">
        <v>299400</v>
      </c>
      <c r="J17" s="6">
        <v>1005</v>
      </c>
      <c r="K17" s="5">
        <f>IF(ISNUMBER(J17),J17-$F17,"")</f>
        <v>176</v>
      </c>
      <c r="L17" s="7">
        <f>IF(ISNUMBER(J17),K17/$F17,"")</f>
        <v>0.21230398069963813</v>
      </c>
      <c r="M17" s="6">
        <v>217600</v>
      </c>
    </row>
    <row r="18" spans="1:13" x14ac:dyDescent="0.45">
      <c r="A18" s="8">
        <v>7716</v>
      </c>
      <c r="B18" s="1" t="s">
        <v>15</v>
      </c>
      <c r="C18" s="2" t="s">
        <v>177</v>
      </c>
      <c r="D18" s="1" t="s">
        <v>6</v>
      </c>
      <c r="E18" s="4">
        <v>43767</v>
      </c>
      <c r="F18" s="6">
        <v>1794</v>
      </c>
      <c r="G18" s="6">
        <v>1814</v>
      </c>
      <c r="H18" s="5">
        <f>G18-$F18</f>
        <v>20</v>
      </c>
      <c r="I18" s="6">
        <v>68800</v>
      </c>
      <c r="J18" s="6">
        <v>2171</v>
      </c>
      <c r="K18" s="5">
        <f>IF(ISNUMBER(J18),J18-$F18,"")</f>
        <v>377</v>
      </c>
      <c r="L18" s="7">
        <f>IF(ISNUMBER(J18),K18/$F18,"")</f>
        <v>0.21014492753623187</v>
      </c>
      <c r="M18" s="6">
        <v>37100</v>
      </c>
    </row>
    <row r="19" spans="1:13" x14ac:dyDescent="0.45">
      <c r="A19" s="16">
        <v>4422</v>
      </c>
      <c r="B19" s="1" t="s">
        <v>11</v>
      </c>
      <c r="C19" s="2" t="s">
        <v>121</v>
      </c>
      <c r="D19" s="1" t="s">
        <v>6</v>
      </c>
      <c r="E19" s="4">
        <v>43767</v>
      </c>
      <c r="F19" s="6">
        <v>1815</v>
      </c>
      <c r="G19" s="6">
        <v>2200</v>
      </c>
      <c r="H19" s="5">
        <f>G19-$F19</f>
        <v>385</v>
      </c>
      <c r="I19" s="6">
        <v>172600</v>
      </c>
      <c r="J19" s="6">
        <v>2178</v>
      </c>
      <c r="K19" s="5">
        <f>IF(ISNUMBER(J19),J19-$F19,"")</f>
        <v>363</v>
      </c>
      <c r="L19" s="7">
        <f>IF(ISNUMBER(J19),K19/$F19,"")</f>
        <v>0.2</v>
      </c>
      <c r="M19" s="6">
        <v>13200</v>
      </c>
    </row>
    <row r="20" spans="1:13" x14ac:dyDescent="0.45">
      <c r="A20" s="8">
        <v>7049</v>
      </c>
      <c r="B20" s="1" t="s">
        <v>11</v>
      </c>
      <c r="C20" s="2" t="s">
        <v>165</v>
      </c>
      <c r="D20" s="1" t="s">
        <v>6</v>
      </c>
      <c r="E20" s="4">
        <v>43768</v>
      </c>
      <c r="F20" s="6">
        <v>1574</v>
      </c>
      <c r="G20" s="6">
        <v>1599</v>
      </c>
      <c r="H20" s="5">
        <f>G20-$F20</f>
        <v>25</v>
      </c>
      <c r="I20" s="6">
        <v>36500</v>
      </c>
      <c r="J20" s="6">
        <v>1853</v>
      </c>
      <c r="K20" s="5">
        <f>IF(ISNUMBER(J20),J20-$F20,"")</f>
        <v>279</v>
      </c>
      <c r="L20" s="7">
        <f>IF(ISNUMBER(J20),K20/$F20,"")</f>
        <v>0.17725540025412961</v>
      </c>
      <c r="M20" s="6">
        <v>79000</v>
      </c>
    </row>
    <row r="21" spans="1:13" x14ac:dyDescent="0.45">
      <c r="A21" s="8">
        <v>6577</v>
      </c>
      <c r="B21" s="1" t="s">
        <v>11</v>
      </c>
      <c r="C21" s="2" t="s">
        <v>157</v>
      </c>
      <c r="D21" s="1" t="s">
        <v>6</v>
      </c>
      <c r="E21" s="4">
        <v>43768</v>
      </c>
      <c r="F21" s="6">
        <v>2892</v>
      </c>
      <c r="G21" s="6">
        <v>2977</v>
      </c>
      <c r="H21" s="5">
        <f>G21-$F21</f>
        <v>85</v>
      </c>
      <c r="I21" s="6">
        <v>4100</v>
      </c>
      <c r="J21" s="6">
        <v>3395</v>
      </c>
      <c r="K21" s="5">
        <f>IF(ISNUMBER(J21),J21-$F21,"")</f>
        <v>503</v>
      </c>
      <c r="L21" s="7">
        <f>IF(ISNUMBER(J21),K21/$F21,"")</f>
        <v>0.1739280774550484</v>
      </c>
      <c r="M21" s="6">
        <v>9400</v>
      </c>
    </row>
    <row r="22" spans="1:13" x14ac:dyDescent="0.45">
      <c r="A22" s="8">
        <v>9628</v>
      </c>
      <c r="B22" s="1" t="s">
        <v>4</v>
      </c>
      <c r="C22" s="2" t="s">
        <v>197</v>
      </c>
      <c r="D22" s="1" t="s">
        <v>6</v>
      </c>
      <c r="E22" s="4">
        <v>43770</v>
      </c>
      <c r="F22" s="6">
        <v>1159</v>
      </c>
      <c r="G22" s="6">
        <v>1159</v>
      </c>
      <c r="H22" s="5">
        <f>G22-$F22</f>
        <v>0</v>
      </c>
      <c r="I22" s="6">
        <v>18300</v>
      </c>
      <c r="J22" s="6">
        <v>1360</v>
      </c>
      <c r="K22" s="5">
        <f>IF(ISNUMBER(J22),J22-$F22,"")</f>
        <v>201</v>
      </c>
      <c r="L22" s="7">
        <f>IF(ISNUMBER(J22),K22/$F22,"")</f>
        <v>0.1734253666954271</v>
      </c>
      <c r="M22" s="6">
        <v>5300</v>
      </c>
    </row>
    <row r="23" spans="1:13" x14ac:dyDescent="0.45">
      <c r="A23" s="8">
        <v>6281</v>
      </c>
      <c r="B23" s="1" t="s">
        <v>15</v>
      </c>
      <c r="C23" s="2" t="s">
        <v>147</v>
      </c>
      <c r="D23" s="1" t="s">
        <v>6</v>
      </c>
      <c r="E23" s="4">
        <v>43769</v>
      </c>
      <c r="F23" s="6">
        <v>476</v>
      </c>
      <c r="G23" s="6">
        <v>505</v>
      </c>
      <c r="H23" s="5">
        <f>G23-$F23</f>
        <v>29</v>
      </c>
      <c r="I23" s="6">
        <v>151700</v>
      </c>
      <c r="J23" s="6">
        <v>542</v>
      </c>
      <c r="K23" s="5">
        <f>IF(ISNUMBER(J23),J23-$F23,"")</f>
        <v>66</v>
      </c>
      <c r="L23" s="7">
        <f>IF(ISNUMBER(J23),K23/$F23,"")</f>
        <v>0.13865546218487396</v>
      </c>
      <c r="M23" s="6">
        <v>231800</v>
      </c>
    </row>
    <row r="24" spans="1:13" x14ac:dyDescent="0.45">
      <c r="A24" s="8">
        <v>6540</v>
      </c>
      <c r="B24" s="1" t="s">
        <v>4</v>
      </c>
      <c r="C24" s="2" t="s">
        <v>155</v>
      </c>
      <c r="D24" s="1" t="s">
        <v>6</v>
      </c>
      <c r="E24" s="4">
        <v>43767</v>
      </c>
      <c r="F24" s="6">
        <v>999</v>
      </c>
      <c r="G24" s="6">
        <v>1002</v>
      </c>
      <c r="H24" s="5">
        <f>G24-$F24</f>
        <v>3</v>
      </c>
      <c r="I24" s="6">
        <v>5900</v>
      </c>
      <c r="J24" s="6">
        <v>1135</v>
      </c>
      <c r="K24" s="5">
        <f>IF(ISNUMBER(J24),J24-$F24,"")</f>
        <v>136</v>
      </c>
      <c r="L24" s="7">
        <f>IF(ISNUMBER(J24),K24/$F24,"")</f>
        <v>0.13613613613613615</v>
      </c>
      <c r="M24" s="6">
        <v>20700</v>
      </c>
    </row>
    <row r="25" spans="1:13" x14ac:dyDescent="0.45">
      <c r="A25" s="8">
        <v>9428</v>
      </c>
      <c r="B25" s="1" t="s">
        <v>4</v>
      </c>
      <c r="C25" s="2" t="s">
        <v>194</v>
      </c>
      <c r="D25" s="1" t="s">
        <v>6</v>
      </c>
      <c r="E25" s="4">
        <v>43766</v>
      </c>
      <c r="F25" s="6">
        <v>648</v>
      </c>
      <c r="G25" s="6">
        <v>745</v>
      </c>
      <c r="H25" s="5">
        <f>G25-$F25</f>
        <v>97</v>
      </c>
      <c r="I25" s="6">
        <v>80400</v>
      </c>
      <c r="J25" s="6">
        <v>734</v>
      </c>
      <c r="K25" s="5">
        <f>IF(ISNUMBER(J25),J25-$F25,"")</f>
        <v>86</v>
      </c>
      <c r="L25" s="7">
        <f>IF(ISNUMBER(J25),K25/$F25,"")</f>
        <v>0.13271604938271606</v>
      </c>
      <c r="M25" s="6">
        <v>15000</v>
      </c>
    </row>
    <row r="26" spans="1:13" x14ac:dyDescent="0.45">
      <c r="A26" s="8">
        <v>8938</v>
      </c>
      <c r="B26" s="1" t="s">
        <v>15</v>
      </c>
      <c r="C26" s="2" t="s">
        <v>188</v>
      </c>
      <c r="D26" s="1" t="s">
        <v>6</v>
      </c>
      <c r="E26" s="4">
        <v>43768</v>
      </c>
      <c r="F26" s="6">
        <v>831</v>
      </c>
      <c r="G26" s="6">
        <v>788</v>
      </c>
      <c r="H26" s="5">
        <f>G26-$F26</f>
        <v>-43</v>
      </c>
      <c r="I26" s="6">
        <v>126400</v>
      </c>
      <c r="J26" s="6">
        <v>941</v>
      </c>
      <c r="K26" s="5">
        <f>IF(ISNUMBER(J26),J26-$F26,"")</f>
        <v>110</v>
      </c>
      <c r="L26" s="7">
        <f>IF(ISNUMBER(J26),K26/$F26,"")</f>
        <v>0.13237063778580024</v>
      </c>
      <c r="M26" s="6">
        <v>19000</v>
      </c>
    </row>
    <row r="27" spans="1:13" x14ac:dyDescent="0.45">
      <c r="A27" s="8">
        <v>6535</v>
      </c>
      <c r="B27" s="1" t="s">
        <v>4</v>
      </c>
      <c r="C27" s="2" t="s">
        <v>154</v>
      </c>
      <c r="D27" s="1" t="s">
        <v>6</v>
      </c>
      <c r="E27" s="4">
        <v>43767</v>
      </c>
      <c r="F27" s="6">
        <v>640</v>
      </c>
      <c r="G27" s="6">
        <v>682</v>
      </c>
      <c r="H27" s="5">
        <f>G27-$F27</f>
        <v>42</v>
      </c>
      <c r="I27" s="6">
        <v>453200</v>
      </c>
      <c r="J27" s="6">
        <v>724</v>
      </c>
      <c r="K27" s="5">
        <f>IF(ISNUMBER(J27),J27-$F27,"")</f>
        <v>84</v>
      </c>
      <c r="L27" s="7">
        <f>IF(ISNUMBER(J27),K27/$F27,"")</f>
        <v>0.13125000000000001</v>
      </c>
      <c r="M27" s="6">
        <v>181300</v>
      </c>
    </row>
    <row r="28" spans="1:13" x14ac:dyDescent="0.45">
      <c r="A28" s="16">
        <v>4288</v>
      </c>
      <c r="B28" s="1" t="s">
        <v>15</v>
      </c>
      <c r="C28" s="2" t="s">
        <v>115</v>
      </c>
      <c r="D28" s="1" t="s">
        <v>6</v>
      </c>
      <c r="E28" s="4">
        <v>43767</v>
      </c>
      <c r="F28" s="6">
        <v>2173</v>
      </c>
      <c r="G28" s="6">
        <v>2249</v>
      </c>
      <c r="H28" s="5">
        <f>G28-$F28</f>
        <v>76</v>
      </c>
      <c r="I28" s="6">
        <v>7400</v>
      </c>
      <c r="J28" s="6">
        <v>2457</v>
      </c>
      <c r="K28" s="5">
        <f>IF(ISNUMBER(J28),J28-$F28,"")</f>
        <v>284</v>
      </c>
      <c r="L28" s="7">
        <f>IF(ISNUMBER(J28),K28/$F28,"")</f>
        <v>0.13069489185457892</v>
      </c>
      <c r="M28" s="6">
        <v>16200</v>
      </c>
    </row>
    <row r="29" spans="1:13" x14ac:dyDescent="0.45">
      <c r="A29" s="8">
        <v>4644</v>
      </c>
      <c r="B29" s="1" t="s">
        <v>15</v>
      </c>
      <c r="C29" s="2" t="s">
        <v>130</v>
      </c>
      <c r="D29" s="1" t="s">
        <v>6</v>
      </c>
      <c r="E29" s="4">
        <v>43770</v>
      </c>
      <c r="F29" s="6">
        <v>974</v>
      </c>
      <c r="G29" s="6">
        <v>974</v>
      </c>
      <c r="H29" s="5">
        <f>G29-$F29</f>
        <v>0</v>
      </c>
      <c r="I29" s="6">
        <v>289800</v>
      </c>
      <c r="J29" s="6">
        <v>1100</v>
      </c>
      <c r="K29" s="5">
        <f>IF(ISNUMBER(J29),J29-$F29,"")</f>
        <v>126</v>
      </c>
      <c r="L29" s="7">
        <f>IF(ISNUMBER(J29),K29/$F29,"")</f>
        <v>0.12936344969199179</v>
      </c>
      <c r="M29" s="6">
        <v>152400</v>
      </c>
    </row>
    <row r="30" spans="1:13" x14ac:dyDescent="0.45">
      <c r="A30" s="8">
        <v>4667</v>
      </c>
      <c r="B30" s="1" t="s">
        <v>15</v>
      </c>
      <c r="C30" s="2" t="s">
        <v>131</v>
      </c>
      <c r="D30" s="1" t="s">
        <v>6</v>
      </c>
      <c r="E30" s="4">
        <v>43766</v>
      </c>
      <c r="F30" s="6">
        <v>2115</v>
      </c>
      <c r="G30" s="6">
        <v>2102</v>
      </c>
      <c r="H30" s="5">
        <f>G30-$F30</f>
        <v>-13</v>
      </c>
      <c r="I30" s="6">
        <v>11000</v>
      </c>
      <c r="J30" s="6">
        <v>2383</v>
      </c>
      <c r="K30" s="5">
        <f>IF(ISNUMBER(J30),J30-$F30,"")</f>
        <v>268</v>
      </c>
      <c r="L30" s="7">
        <f>IF(ISNUMBER(J30),K30/$F30,"")</f>
        <v>0.12671394799054372</v>
      </c>
      <c r="M30" s="6">
        <v>54500</v>
      </c>
    </row>
    <row r="31" spans="1:13" x14ac:dyDescent="0.45">
      <c r="A31" s="11">
        <v>2385</v>
      </c>
      <c r="B31" s="1" t="s">
        <v>11</v>
      </c>
      <c r="C31" s="2" t="s">
        <v>86</v>
      </c>
      <c r="D31" s="1" t="s">
        <v>6</v>
      </c>
      <c r="E31" s="4">
        <v>43767</v>
      </c>
      <c r="F31" s="6">
        <v>533</v>
      </c>
      <c r="G31" s="6">
        <v>533</v>
      </c>
      <c r="H31" s="5">
        <f>G31-$F31</f>
        <v>0</v>
      </c>
      <c r="I31" s="6">
        <v>285800</v>
      </c>
      <c r="J31" s="6">
        <v>591</v>
      </c>
      <c r="K31" s="5">
        <f>IF(ISNUMBER(J31),J31-$F31,"")</f>
        <v>58</v>
      </c>
      <c r="L31" s="7">
        <f>IF(ISNUMBER(J31),K31/$F31,"")</f>
        <v>0.10881801125703565</v>
      </c>
      <c r="M31" s="6">
        <v>396400</v>
      </c>
    </row>
    <row r="32" spans="1:13" x14ac:dyDescent="0.45">
      <c r="A32" s="16">
        <v>3538</v>
      </c>
      <c r="B32" s="1" t="s">
        <v>4</v>
      </c>
      <c r="C32" s="2" t="s">
        <v>103</v>
      </c>
      <c r="D32" s="1" t="s">
        <v>6</v>
      </c>
      <c r="E32" s="4">
        <v>43769</v>
      </c>
      <c r="F32" s="6">
        <v>834</v>
      </c>
      <c r="G32" s="6">
        <v>834</v>
      </c>
      <c r="H32" s="5">
        <f>G32-$F32</f>
        <v>0</v>
      </c>
      <c r="I32" s="6">
        <v>5500</v>
      </c>
      <c r="J32" s="6">
        <v>916</v>
      </c>
      <c r="K32" s="5">
        <f>IF(ISNUMBER(J32),J32-$F32,"")</f>
        <v>82</v>
      </c>
      <c r="L32" s="7">
        <f>IF(ISNUMBER(J32),K32/$F32,"")</f>
        <v>9.8321342925659472E-2</v>
      </c>
      <c r="M32" s="6">
        <v>16500</v>
      </c>
    </row>
    <row r="33" spans="1:13" x14ac:dyDescent="0.45">
      <c r="A33" s="16">
        <v>4202</v>
      </c>
      <c r="B33" s="1" t="s">
        <v>4</v>
      </c>
      <c r="C33" s="2" t="s">
        <v>114</v>
      </c>
      <c r="D33" s="1" t="s">
        <v>6</v>
      </c>
      <c r="E33" s="4">
        <v>43767</v>
      </c>
      <c r="F33" s="6">
        <v>982</v>
      </c>
      <c r="G33" s="6">
        <v>1035</v>
      </c>
      <c r="H33" s="5">
        <f>G33-$F33</f>
        <v>53</v>
      </c>
      <c r="I33" s="6">
        <v>3567200</v>
      </c>
      <c r="J33" s="6">
        <v>1076</v>
      </c>
      <c r="K33" s="5">
        <f>IF(ISNUMBER(J33),J33-$F33,"")</f>
        <v>94</v>
      </c>
      <c r="L33" s="7">
        <f>IF(ISNUMBER(J33),K33/$F33,"")</f>
        <v>9.5723014256619138E-2</v>
      </c>
      <c r="M33" s="6">
        <v>1887400</v>
      </c>
    </row>
    <row r="34" spans="1:13" x14ac:dyDescent="0.45">
      <c r="A34" s="8">
        <v>5659</v>
      </c>
      <c r="B34" s="1" t="s">
        <v>4</v>
      </c>
      <c r="C34" s="2" t="s">
        <v>139</v>
      </c>
      <c r="D34" s="1" t="s">
        <v>6</v>
      </c>
      <c r="E34" s="4">
        <v>43766</v>
      </c>
      <c r="F34" s="6">
        <v>2700</v>
      </c>
      <c r="G34" s="6">
        <v>2732</v>
      </c>
      <c r="H34" s="5">
        <f>G34-$F34</f>
        <v>32</v>
      </c>
      <c r="I34" s="6">
        <v>11300</v>
      </c>
      <c r="J34" s="6">
        <v>2958</v>
      </c>
      <c r="K34" s="5">
        <f>IF(ISNUMBER(J34),J34-$F34,"")</f>
        <v>258</v>
      </c>
      <c r="L34" s="7">
        <f>IF(ISNUMBER(J34),K34/$F34,"")</f>
        <v>9.555555555555556E-2</v>
      </c>
      <c r="M34" s="6">
        <v>6900</v>
      </c>
    </row>
    <row r="35" spans="1:13" x14ac:dyDescent="0.45">
      <c r="A35" s="16">
        <v>3896</v>
      </c>
      <c r="B35" s="1" t="s">
        <v>4</v>
      </c>
      <c r="C35" s="2" t="s">
        <v>108</v>
      </c>
      <c r="D35" s="1" t="s">
        <v>6</v>
      </c>
      <c r="E35" s="4">
        <v>43769</v>
      </c>
      <c r="F35" s="6">
        <v>473</v>
      </c>
      <c r="G35" s="6">
        <v>466</v>
      </c>
      <c r="H35" s="5">
        <f>G35-$F35</f>
        <v>-7</v>
      </c>
      <c r="I35" s="6">
        <v>36900</v>
      </c>
      <c r="J35" s="6">
        <v>518</v>
      </c>
      <c r="K35" s="5">
        <f>IF(ISNUMBER(J35),J35-$F35,"")</f>
        <v>45</v>
      </c>
      <c r="L35" s="7">
        <f>IF(ISNUMBER(J35),K35/$F35,"")</f>
        <v>9.5137420718816063E-2</v>
      </c>
      <c r="M35" s="6">
        <v>688100</v>
      </c>
    </row>
    <row r="36" spans="1:13" x14ac:dyDescent="0.45">
      <c r="A36" s="1">
        <v>1439</v>
      </c>
      <c r="B36" s="1" t="s">
        <v>15</v>
      </c>
      <c r="C36" s="2" t="s">
        <v>73</v>
      </c>
      <c r="D36" s="1" t="s">
        <v>6</v>
      </c>
      <c r="E36" s="4">
        <v>43766</v>
      </c>
      <c r="F36" s="6">
        <v>1118</v>
      </c>
      <c r="G36" s="6">
        <v>1130</v>
      </c>
      <c r="H36" s="5">
        <f>G36-$F36</f>
        <v>12</v>
      </c>
      <c r="I36" s="6">
        <v>1600</v>
      </c>
      <c r="J36" s="6">
        <v>1216</v>
      </c>
      <c r="K36" s="5">
        <f>IF(ISNUMBER(J36),J36-$F36,"")</f>
        <v>98</v>
      </c>
      <c r="L36" s="7">
        <f>IF(ISNUMBER(J36),K36/$F36,"")</f>
        <v>8.7656529516994638E-2</v>
      </c>
      <c r="M36" s="6">
        <v>3300</v>
      </c>
    </row>
    <row r="37" spans="1:13" x14ac:dyDescent="0.45">
      <c r="A37" s="8">
        <v>6899</v>
      </c>
      <c r="B37" s="1" t="s">
        <v>13</v>
      </c>
      <c r="C37" s="2" t="s">
        <v>163</v>
      </c>
      <c r="D37" s="1" t="s">
        <v>6</v>
      </c>
      <c r="E37" s="4">
        <v>43766</v>
      </c>
      <c r="F37" s="6">
        <v>1777</v>
      </c>
      <c r="G37" s="6">
        <v>1807</v>
      </c>
      <c r="H37" s="5">
        <f>G37-$F37</f>
        <v>30</v>
      </c>
      <c r="I37" s="6">
        <v>6800</v>
      </c>
      <c r="J37" s="6">
        <v>1924</v>
      </c>
      <c r="K37" s="5">
        <f>IF(ISNUMBER(J37),J37-$F37,"")</f>
        <v>147</v>
      </c>
      <c r="L37" s="7">
        <f>IF(ISNUMBER(J37),K37/$F37,"")</f>
        <v>8.2723691615081599E-2</v>
      </c>
      <c r="M37" s="6">
        <v>3600</v>
      </c>
    </row>
    <row r="38" spans="1:13" x14ac:dyDescent="0.45">
      <c r="A38" s="8">
        <v>6342</v>
      </c>
      <c r="B38" s="1" t="s">
        <v>13</v>
      </c>
      <c r="C38" s="2" t="s">
        <v>150</v>
      </c>
      <c r="D38" s="1" t="s">
        <v>6</v>
      </c>
      <c r="E38" s="4">
        <v>43767</v>
      </c>
      <c r="F38" s="6">
        <v>2012</v>
      </c>
      <c r="G38" s="6">
        <v>2034</v>
      </c>
      <c r="H38" s="5">
        <f>G38-$F38</f>
        <v>22</v>
      </c>
      <c r="I38" s="6">
        <v>600</v>
      </c>
      <c r="J38" s="6">
        <v>2171</v>
      </c>
      <c r="K38" s="5">
        <f>IF(ISNUMBER(J38),J38-$F38,"")</f>
        <v>159</v>
      </c>
      <c r="L38" s="7">
        <f>IF(ISNUMBER(J38),K38/$F38,"")</f>
        <v>7.9025844930417491E-2</v>
      </c>
      <c r="M38" s="6">
        <v>800</v>
      </c>
    </row>
    <row r="39" spans="1:13" x14ac:dyDescent="0.45">
      <c r="A39" s="8">
        <v>6745</v>
      </c>
      <c r="B39" s="1" t="s">
        <v>4</v>
      </c>
      <c r="C39" s="2" t="s">
        <v>161</v>
      </c>
      <c r="D39" s="1" t="s">
        <v>6</v>
      </c>
      <c r="E39" s="4">
        <v>43769</v>
      </c>
      <c r="F39" s="6">
        <v>1519</v>
      </c>
      <c r="G39" s="6">
        <v>1538</v>
      </c>
      <c r="H39" s="5">
        <f>G39-$F39</f>
        <v>19</v>
      </c>
      <c r="I39" s="6">
        <v>90000</v>
      </c>
      <c r="J39" s="6">
        <v>1631</v>
      </c>
      <c r="K39" s="5">
        <f>IF(ISNUMBER(J39),J39-$F39,"")</f>
        <v>112</v>
      </c>
      <c r="L39" s="7">
        <f>IF(ISNUMBER(J39),K39/$F39,"")</f>
        <v>7.3732718894009217E-2</v>
      </c>
      <c r="M39" s="6">
        <v>65900</v>
      </c>
    </row>
    <row r="40" spans="1:13" x14ac:dyDescent="0.45">
      <c r="A40" s="1">
        <v>2714</v>
      </c>
      <c r="B40" s="1" t="s">
        <v>15</v>
      </c>
      <c r="C40" s="2" t="s">
        <v>90</v>
      </c>
      <c r="D40" s="1" t="s">
        <v>6</v>
      </c>
      <c r="E40" s="4">
        <v>43769</v>
      </c>
      <c r="F40" s="6">
        <v>553</v>
      </c>
      <c r="G40" s="6">
        <v>550</v>
      </c>
      <c r="H40" s="5">
        <f>G40-$F40</f>
        <v>-3</v>
      </c>
      <c r="I40" s="6">
        <v>6600</v>
      </c>
      <c r="J40" s="6">
        <v>593</v>
      </c>
      <c r="K40" s="5">
        <f>IF(ISNUMBER(J40),J40-$F40,"")</f>
        <v>40</v>
      </c>
      <c r="L40" s="7">
        <f>IF(ISNUMBER(J40),K40/$F40,"")</f>
        <v>7.2332730560578665E-2</v>
      </c>
      <c r="M40" s="6">
        <v>2300</v>
      </c>
    </row>
    <row r="41" spans="1:13" x14ac:dyDescent="0.45">
      <c r="A41" s="8">
        <v>6060</v>
      </c>
      <c r="B41" s="1" t="s">
        <v>15</v>
      </c>
      <c r="C41" s="2" t="s">
        <v>143</v>
      </c>
      <c r="D41" s="1" t="s">
        <v>6</v>
      </c>
      <c r="E41" s="4">
        <v>43767</v>
      </c>
      <c r="F41" s="6">
        <v>1045</v>
      </c>
      <c r="G41" s="6">
        <v>1037</v>
      </c>
      <c r="H41" s="5">
        <f>G41-$F41</f>
        <v>-8</v>
      </c>
      <c r="I41" s="6">
        <v>600</v>
      </c>
      <c r="J41" s="6">
        <v>1118</v>
      </c>
      <c r="K41" s="5">
        <f>IF(ISNUMBER(J41),J41-$F41,"")</f>
        <v>73</v>
      </c>
      <c r="L41" s="7">
        <f>IF(ISNUMBER(J41),K41/$F41,"")</f>
        <v>6.9856459330143547E-2</v>
      </c>
      <c r="M41" s="6">
        <v>1100</v>
      </c>
    </row>
    <row r="42" spans="1:13" x14ac:dyDescent="0.45">
      <c r="A42" s="8">
        <v>5009</v>
      </c>
      <c r="B42" s="1" t="s">
        <v>4</v>
      </c>
      <c r="C42" s="2" t="s">
        <v>137</v>
      </c>
      <c r="D42" s="1" t="s">
        <v>6</v>
      </c>
      <c r="E42" s="4">
        <v>43768</v>
      </c>
      <c r="F42" s="6">
        <v>702</v>
      </c>
      <c r="G42" s="6">
        <v>728</v>
      </c>
      <c r="H42" s="5">
        <f>G42-$F42</f>
        <v>26</v>
      </c>
      <c r="I42" s="6">
        <v>290400</v>
      </c>
      <c r="J42" s="6">
        <v>750</v>
      </c>
      <c r="K42" s="5">
        <f>IF(ISNUMBER(J42),J42-$F42,"")</f>
        <v>48</v>
      </c>
      <c r="L42" s="7">
        <f>IF(ISNUMBER(J42),K42/$F42,"")</f>
        <v>6.8376068376068383E-2</v>
      </c>
      <c r="M42" s="6">
        <v>222400</v>
      </c>
    </row>
    <row r="43" spans="1:13" x14ac:dyDescent="0.45">
      <c r="A43" s="16">
        <v>3161</v>
      </c>
      <c r="B43" s="1" t="s">
        <v>13</v>
      </c>
      <c r="C43" s="2" t="s">
        <v>95</v>
      </c>
      <c r="D43" s="1" t="s">
        <v>6</v>
      </c>
      <c r="E43" s="4">
        <v>43769</v>
      </c>
      <c r="F43" s="6">
        <v>565</v>
      </c>
      <c r="G43" s="6">
        <v>569</v>
      </c>
      <c r="H43" s="5">
        <f>G43-$F43</f>
        <v>4</v>
      </c>
      <c r="I43" s="6">
        <v>20100</v>
      </c>
      <c r="J43" s="6">
        <v>603</v>
      </c>
      <c r="K43" s="5">
        <f>IF(ISNUMBER(J43),J43-$F43,"")</f>
        <v>38</v>
      </c>
      <c r="L43" s="7">
        <f>IF(ISNUMBER(J43),K43/$F43,"")</f>
        <v>6.7256637168141592E-2</v>
      </c>
      <c r="M43" s="6">
        <v>40500</v>
      </c>
    </row>
    <row r="44" spans="1:13" x14ac:dyDescent="0.45">
      <c r="A44" s="8">
        <v>6930</v>
      </c>
      <c r="B44" s="1" t="s">
        <v>15</v>
      </c>
      <c r="C44" s="2" t="s">
        <v>164</v>
      </c>
      <c r="D44" s="1" t="s">
        <v>6</v>
      </c>
      <c r="E44" s="4">
        <v>43766</v>
      </c>
      <c r="F44" s="6">
        <v>1032</v>
      </c>
      <c r="G44" s="6">
        <v>1018</v>
      </c>
      <c r="H44" s="5">
        <f>G44-$F44</f>
        <v>-14</v>
      </c>
      <c r="I44" s="6">
        <v>26800</v>
      </c>
      <c r="J44" s="6">
        <v>1101</v>
      </c>
      <c r="K44" s="5">
        <f>IF(ISNUMBER(J44),J44-$F44,"")</f>
        <v>69</v>
      </c>
      <c r="L44" s="7">
        <f>IF(ISNUMBER(J44),K44/$F44,"")</f>
        <v>6.6860465116279064E-2</v>
      </c>
      <c r="M44" s="6">
        <v>31700</v>
      </c>
    </row>
    <row r="45" spans="1:13" x14ac:dyDescent="0.45">
      <c r="A45" s="16">
        <v>3682</v>
      </c>
      <c r="B45" s="1" t="s">
        <v>4</v>
      </c>
      <c r="C45" s="2" t="s">
        <v>106</v>
      </c>
      <c r="D45" s="1" t="s">
        <v>6</v>
      </c>
      <c r="E45" s="4">
        <v>43769</v>
      </c>
      <c r="F45" s="6">
        <v>795</v>
      </c>
      <c r="G45" s="6">
        <v>807</v>
      </c>
      <c r="H45" s="5">
        <f>G45-$F45</f>
        <v>12</v>
      </c>
      <c r="I45" s="6">
        <v>29600</v>
      </c>
      <c r="J45" s="6">
        <v>845</v>
      </c>
      <c r="K45" s="5">
        <f>IF(ISNUMBER(J45),J45-$F45,"")</f>
        <v>50</v>
      </c>
      <c r="L45" s="7">
        <f>IF(ISNUMBER(J45),K45/$F45,"")</f>
        <v>6.2893081761006289E-2</v>
      </c>
      <c r="M45" s="6">
        <v>26400</v>
      </c>
    </row>
    <row r="46" spans="1:13" x14ac:dyDescent="0.45">
      <c r="A46" s="8">
        <v>7434</v>
      </c>
      <c r="B46" s="1" t="s">
        <v>15</v>
      </c>
      <c r="C46" s="2" t="s">
        <v>170</v>
      </c>
      <c r="D46" s="1" t="s">
        <v>6</v>
      </c>
      <c r="E46" s="4">
        <v>43767</v>
      </c>
      <c r="F46" s="6">
        <v>1677</v>
      </c>
      <c r="G46" s="6">
        <v>1740</v>
      </c>
      <c r="H46" s="5">
        <f>G46-$F46</f>
        <v>63</v>
      </c>
      <c r="I46" s="6">
        <v>900</v>
      </c>
      <c r="J46" s="6">
        <v>1780</v>
      </c>
      <c r="K46" s="5">
        <f>IF(ISNUMBER(J46),J46-$F46,"")</f>
        <v>103</v>
      </c>
      <c r="L46" s="7">
        <f>IF(ISNUMBER(J46),K46/$F46,"")</f>
        <v>6.1419200954084673E-2</v>
      </c>
      <c r="M46" s="6">
        <v>2500</v>
      </c>
    </row>
    <row r="47" spans="1:13" x14ac:dyDescent="0.45">
      <c r="A47" s="8">
        <v>7184</v>
      </c>
      <c r="B47" s="1" t="s">
        <v>4</v>
      </c>
      <c r="C47" s="2" t="s">
        <v>166</v>
      </c>
      <c r="D47" s="1" t="s">
        <v>6</v>
      </c>
      <c r="E47" s="4">
        <v>43767</v>
      </c>
      <c r="F47" s="6">
        <v>328</v>
      </c>
      <c r="G47" s="6">
        <v>337</v>
      </c>
      <c r="H47" s="5">
        <f>G47-$F47</f>
        <v>9</v>
      </c>
      <c r="I47" s="6">
        <v>33400</v>
      </c>
      <c r="J47" s="6">
        <v>347</v>
      </c>
      <c r="K47" s="5">
        <f>IF(ISNUMBER(J47),J47-$F47,"")</f>
        <v>19</v>
      </c>
      <c r="L47" s="7">
        <f>IF(ISNUMBER(J47),K47/$F47,"")</f>
        <v>5.7926829268292686E-2</v>
      </c>
      <c r="M47" s="6">
        <v>20000</v>
      </c>
    </row>
    <row r="48" spans="1:13" x14ac:dyDescent="0.45">
      <c r="A48" s="8">
        <v>4951</v>
      </c>
      <c r="B48" s="1" t="s">
        <v>4</v>
      </c>
      <c r="C48" s="2" t="s">
        <v>134</v>
      </c>
      <c r="D48" s="1" t="s">
        <v>6</v>
      </c>
      <c r="E48" s="4">
        <v>43768</v>
      </c>
      <c r="F48" s="6">
        <v>1628</v>
      </c>
      <c r="G48" s="6">
        <v>1694</v>
      </c>
      <c r="H48" s="5">
        <f>G48-$F48</f>
        <v>66</v>
      </c>
      <c r="I48" s="6">
        <v>72200</v>
      </c>
      <c r="J48" s="6">
        <v>1718</v>
      </c>
      <c r="K48" s="5">
        <f>IF(ISNUMBER(J48),J48-$F48,"")</f>
        <v>90</v>
      </c>
      <c r="L48" s="7">
        <f>IF(ISNUMBER(J48),K48/$F48,"")</f>
        <v>5.5282555282555282E-2</v>
      </c>
      <c r="M48" s="6">
        <v>13500</v>
      </c>
    </row>
    <row r="49" spans="1:13" x14ac:dyDescent="0.45">
      <c r="A49" s="16">
        <v>3321</v>
      </c>
      <c r="B49" s="1" t="s">
        <v>4</v>
      </c>
      <c r="C49" s="2" t="s">
        <v>101</v>
      </c>
      <c r="D49" s="1" t="s">
        <v>6</v>
      </c>
      <c r="E49" s="4">
        <v>43767</v>
      </c>
      <c r="F49" s="6">
        <v>728</v>
      </c>
      <c r="G49" s="6">
        <v>749</v>
      </c>
      <c r="H49" s="5">
        <f>G49-$F49</f>
        <v>21</v>
      </c>
      <c r="I49" s="6">
        <v>19200</v>
      </c>
      <c r="J49" s="6">
        <v>766</v>
      </c>
      <c r="K49" s="5">
        <f>IF(ISNUMBER(J49),J49-$F49,"")</f>
        <v>38</v>
      </c>
      <c r="L49" s="7">
        <f>IF(ISNUMBER(J49),K49/$F49,"")</f>
        <v>5.21978021978022E-2</v>
      </c>
      <c r="M49" s="6">
        <v>17000</v>
      </c>
    </row>
    <row r="50" spans="1:13" x14ac:dyDescent="0.45">
      <c r="A50" s="11">
        <v>4334</v>
      </c>
      <c r="B50" s="1" t="s">
        <v>15</v>
      </c>
      <c r="C50" s="2" t="s">
        <v>118</v>
      </c>
      <c r="D50" s="1" t="s">
        <v>6</v>
      </c>
      <c r="E50" s="4">
        <v>43766</v>
      </c>
      <c r="F50" s="6">
        <v>516</v>
      </c>
      <c r="G50" s="6">
        <v>545</v>
      </c>
      <c r="H50" s="5">
        <f>G50-$F50</f>
        <v>29</v>
      </c>
      <c r="I50" s="6">
        <v>21700</v>
      </c>
      <c r="J50" s="6">
        <v>542</v>
      </c>
      <c r="K50" s="5">
        <f>IF(ISNUMBER(J50),J50-$F50,"")</f>
        <v>26</v>
      </c>
      <c r="L50" s="7">
        <f>IF(ISNUMBER(J50),K50/$F50,"")</f>
        <v>5.0387596899224806E-2</v>
      </c>
      <c r="M50" s="6">
        <v>20000</v>
      </c>
    </row>
    <row r="51" spans="1:13" x14ac:dyDescent="0.45">
      <c r="A51" s="8">
        <v>8869</v>
      </c>
      <c r="B51" s="1" t="s">
        <v>4</v>
      </c>
      <c r="C51" s="2" t="s">
        <v>185</v>
      </c>
      <c r="D51" s="1" t="s">
        <v>6</v>
      </c>
      <c r="E51" s="4">
        <v>43767</v>
      </c>
      <c r="F51" s="6">
        <v>563</v>
      </c>
      <c r="G51" s="6">
        <v>583</v>
      </c>
      <c r="H51" s="5">
        <f>G51-$F51</f>
        <v>20</v>
      </c>
      <c r="I51" s="6">
        <v>26500</v>
      </c>
      <c r="J51" s="6">
        <v>591</v>
      </c>
      <c r="K51" s="5">
        <f>IF(ISNUMBER(J51),J51-$F51,"")</f>
        <v>28</v>
      </c>
      <c r="L51" s="7">
        <f>IF(ISNUMBER(J51),K51/$F51,"")</f>
        <v>4.9733570159857902E-2</v>
      </c>
      <c r="M51" s="6">
        <v>8400</v>
      </c>
    </row>
    <row r="52" spans="1:13" x14ac:dyDescent="0.45">
      <c r="A52" s="16">
        <v>2352</v>
      </c>
      <c r="B52" s="1" t="s">
        <v>4</v>
      </c>
      <c r="C52" s="2" t="s">
        <v>85</v>
      </c>
      <c r="D52" s="1" t="s">
        <v>6</v>
      </c>
      <c r="E52" s="4">
        <v>43767</v>
      </c>
      <c r="F52" s="6">
        <v>1255</v>
      </c>
      <c r="G52" s="6">
        <v>1279</v>
      </c>
      <c r="H52" s="5">
        <f>G52-$F52</f>
        <v>24</v>
      </c>
      <c r="I52" s="6">
        <v>58900</v>
      </c>
      <c r="J52" s="6">
        <v>1313</v>
      </c>
      <c r="K52" s="5">
        <f>IF(ISNUMBER(J52),J52-$F52,"")</f>
        <v>58</v>
      </c>
      <c r="L52" s="7">
        <f>IF(ISNUMBER(J52),K52/$F52,"")</f>
        <v>4.6215139442231074E-2</v>
      </c>
      <c r="M52" s="6">
        <v>10300</v>
      </c>
    </row>
    <row r="53" spans="1:13" x14ac:dyDescent="0.45">
      <c r="A53" s="8">
        <v>8929</v>
      </c>
      <c r="B53" s="1" t="s">
        <v>13</v>
      </c>
      <c r="C53" s="2" t="s">
        <v>187</v>
      </c>
      <c r="D53" s="1" t="s">
        <v>6</v>
      </c>
      <c r="E53" s="4">
        <v>43766</v>
      </c>
      <c r="F53" s="6">
        <v>1667</v>
      </c>
      <c r="G53" s="6">
        <v>1648</v>
      </c>
      <c r="H53" s="5">
        <f>G53-$F53</f>
        <v>-19</v>
      </c>
      <c r="I53" s="6">
        <v>17000</v>
      </c>
      <c r="J53" s="6">
        <v>1744</v>
      </c>
      <c r="K53" s="5">
        <f>IF(ISNUMBER(J53),J53-$F53,"")</f>
        <v>77</v>
      </c>
      <c r="L53" s="7">
        <f>IF(ISNUMBER(J53),K53/$F53,"")</f>
        <v>4.6190761847630477E-2</v>
      </c>
      <c r="M53" s="6">
        <v>51100</v>
      </c>
    </row>
    <row r="54" spans="1:13" x14ac:dyDescent="0.45">
      <c r="A54" s="8">
        <v>8331</v>
      </c>
      <c r="B54" s="1" t="s">
        <v>4</v>
      </c>
      <c r="C54" s="2" t="s">
        <v>183</v>
      </c>
      <c r="D54" s="1" t="s">
        <v>6</v>
      </c>
      <c r="E54" s="4">
        <v>43766</v>
      </c>
      <c r="F54" s="6">
        <v>597</v>
      </c>
      <c r="G54" s="6">
        <v>597</v>
      </c>
      <c r="H54" s="5">
        <f>G54-$F54</f>
        <v>0</v>
      </c>
      <c r="I54" s="6">
        <v>2402800</v>
      </c>
      <c r="J54" s="6">
        <v>624</v>
      </c>
      <c r="K54" s="5">
        <f>IF(ISNUMBER(J54),J54-$F54,"")</f>
        <v>27</v>
      </c>
      <c r="L54" s="7">
        <f>IF(ISNUMBER(J54),K54/$F54,"")</f>
        <v>4.5226130653266333E-2</v>
      </c>
      <c r="M54" s="6">
        <v>1820900</v>
      </c>
    </row>
    <row r="55" spans="1:13" x14ac:dyDescent="0.45">
      <c r="A55" s="16">
        <v>2183</v>
      </c>
      <c r="B55" s="1" t="s">
        <v>4</v>
      </c>
      <c r="C55" s="2" t="s">
        <v>78</v>
      </c>
      <c r="D55" s="1" t="s">
        <v>6</v>
      </c>
      <c r="E55" s="4">
        <v>43768</v>
      </c>
      <c r="F55" s="6">
        <v>1000</v>
      </c>
      <c r="G55" s="6">
        <v>990</v>
      </c>
      <c r="H55" s="5">
        <f>G55-$F55</f>
        <v>-10</v>
      </c>
      <c r="I55" s="6">
        <v>31200</v>
      </c>
      <c r="J55" s="6">
        <v>1045</v>
      </c>
      <c r="K55" s="5">
        <f>IF(ISNUMBER(J55),J55-$F55,"")</f>
        <v>45</v>
      </c>
      <c r="L55" s="7">
        <f>IF(ISNUMBER(J55),K55/$F55,"")</f>
        <v>4.4999999999999998E-2</v>
      </c>
      <c r="M55" s="6">
        <v>120000</v>
      </c>
    </row>
    <row r="56" spans="1:13" x14ac:dyDescent="0.45">
      <c r="A56" s="8">
        <v>6448</v>
      </c>
      <c r="B56" s="1" t="s">
        <v>4</v>
      </c>
      <c r="C56" s="2" t="s">
        <v>152</v>
      </c>
      <c r="D56" s="1" t="s">
        <v>6</v>
      </c>
      <c r="E56" s="4">
        <v>43767</v>
      </c>
      <c r="F56" s="6">
        <v>2077</v>
      </c>
      <c r="G56" s="6">
        <v>2034</v>
      </c>
      <c r="H56" s="5">
        <f>G56-$F56</f>
        <v>-43</v>
      </c>
      <c r="I56" s="6">
        <v>765500</v>
      </c>
      <c r="J56" s="6">
        <v>2170</v>
      </c>
      <c r="K56" s="5">
        <f>IF(ISNUMBER(J56),J56-$F56,"")</f>
        <v>93</v>
      </c>
      <c r="L56" s="7">
        <f>IF(ISNUMBER(J56),K56/$F56,"")</f>
        <v>4.4776119402985072E-2</v>
      </c>
      <c r="M56" s="6">
        <v>1665500</v>
      </c>
    </row>
    <row r="57" spans="1:13" x14ac:dyDescent="0.45">
      <c r="A57" s="16">
        <v>3963</v>
      </c>
      <c r="B57" s="1" t="s">
        <v>4</v>
      </c>
      <c r="C57" s="2" t="s">
        <v>110</v>
      </c>
      <c r="D57" s="1" t="s">
        <v>6</v>
      </c>
      <c r="E57" s="4">
        <v>43770</v>
      </c>
      <c r="F57" s="6">
        <v>504</v>
      </c>
      <c r="G57" s="6">
        <v>504</v>
      </c>
      <c r="H57" s="5">
        <f>G57-$F57</f>
        <v>0</v>
      </c>
      <c r="I57" s="6">
        <v>8900</v>
      </c>
      <c r="J57" s="6">
        <v>525</v>
      </c>
      <c r="K57" s="5">
        <f>IF(ISNUMBER(J57),J57-$F57,"")</f>
        <v>21</v>
      </c>
      <c r="L57" s="7">
        <f>IF(ISNUMBER(J57),K57/$F57,"")</f>
        <v>4.1666666666666664E-2</v>
      </c>
      <c r="M57" s="6">
        <v>10600</v>
      </c>
    </row>
    <row r="58" spans="1:13" x14ac:dyDescent="0.45">
      <c r="A58" s="8">
        <v>9699</v>
      </c>
      <c r="B58" s="1" t="s">
        <v>4</v>
      </c>
      <c r="C58" s="2" t="s">
        <v>198</v>
      </c>
      <c r="D58" s="1" t="s">
        <v>6</v>
      </c>
      <c r="E58" s="4">
        <v>43767</v>
      </c>
      <c r="F58" s="6">
        <v>2915</v>
      </c>
      <c r="G58" s="6">
        <v>2871</v>
      </c>
      <c r="H58" s="5">
        <f>G58-$F58</f>
        <v>-44</v>
      </c>
      <c r="I58" s="6">
        <v>80800</v>
      </c>
      <c r="J58" s="6">
        <v>3030</v>
      </c>
      <c r="K58" s="5">
        <f>IF(ISNUMBER(J58),J58-$F58,"")</f>
        <v>115</v>
      </c>
      <c r="L58" s="7">
        <f>IF(ISNUMBER(J58),K58/$F58,"")</f>
        <v>3.9451114922813037E-2</v>
      </c>
      <c r="M58" s="6">
        <v>56700</v>
      </c>
    </row>
    <row r="59" spans="1:13" x14ac:dyDescent="0.45">
      <c r="A59" s="8">
        <v>4563</v>
      </c>
      <c r="B59" s="1" t="s">
        <v>11</v>
      </c>
      <c r="C59" s="2" t="s">
        <v>125</v>
      </c>
      <c r="D59" s="1" t="s">
        <v>6</v>
      </c>
      <c r="E59" s="4">
        <v>43767</v>
      </c>
      <c r="F59" s="6">
        <v>684</v>
      </c>
      <c r="G59" s="6">
        <v>715</v>
      </c>
      <c r="H59" s="5">
        <f>G59-$F59</f>
        <v>31</v>
      </c>
      <c r="I59" s="6">
        <v>3023300</v>
      </c>
      <c r="J59" s="6">
        <v>710</v>
      </c>
      <c r="K59" s="5">
        <f>IF(ISNUMBER(J59),J59-$F59,"")</f>
        <v>26</v>
      </c>
      <c r="L59" s="7">
        <f>IF(ISNUMBER(J59),K59/$F59,"")</f>
        <v>3.8011695906432746E-2</v>
      </c>
      <c r="M59" s="6">
        <v>1890100</v>
      </c>
    </row>
    <row r="60" spans="1:13" x14ac:dyDescent="0.45">
      <c r="A60" s="16">
        <v>3955</v>
      </c>
      <c r="B60" s="1" t="s">
        <v>13</v>
      </c>
      <c r="C60" s="2" t="s">
        <v>109</v>
      </c>
      <c r="D60" s="1" t="s">
        <v>6</v>
      </c>
      <c r="E60" s="4">
        <v>43766</v>
      </c>
      <c r="F60" s="6">
        <v>561</v>
      </c>
      <c r="G60" s="6">
        <v>564</v>
      </c>
      <c r="H60" s="5">
        <f>G60-$F60</f>
        <v>3</v>
      </c>
      <c r="I60" s="6">
        <v>4900</v>
      </c>
      <c r="J60" s="6">
        <v>582</v>
      </c>
      <c r="K60" s="5">
        <f>IF(ISNUMBER(J60),J60-$F60,"")</f>
        <v>21</v>
      </c>
      <c r="L60" s="7">
        <f>IF(ISNUMBER(J60),K60/$F60,"")</f>
        <v>3.7433155080213901E-2</v>
      </c>
      <c r="M60" s="6">
        <v>18500</v>
      </c>
    </row>
    <row r="61" spans="1:13" x14ac:dyDescent="0.45">
      <c r="A61" s="8">
        <v>4674</v>
      </c>
      <c r="B61" s="1" t="s">
        <v>4</v>
      </c>
      <c r="C61" s="2" t="s">
        <v>132</v>
      </c>
      <c r="D61" s="1" t="s">
        <v>6</v>
      </c>
      <c r="E61" s="4">
        <v>43770</v>
      </c>
      <c r="F61" s="6">
        <v>3505</v>
      </c>
      <c r="G61" s="6">
        <v>3505</v>
      </c>
      <c r="H61" s="5">
        <f>G61-$F61</f>
        <v>0</v>
      </c>
      <c r="I61" s="6">
        <v>16400</v>
      </c>
      <c r="J61" s="6">
        <v>3630</v>
      </c>
      <c r="K61" s="5">
        <f>IF(ISNUMBER(J61),J61-$F61,"")</f>
        <v>125</v>
      </c>
      <c r="L61" s="7">
        <f>IF(ISNUMBER(J61),K61/$F61,"")</f>
        <v>3.566333808844508E-2</v>
      </c>
      <c r="M61" s="6">
        <v>47500</v>
      </c>
    </row>
    <row r="62" spans="1:13" x14ac:dyDescent="0.45">
      <c r="A62" s="8">
        <v>6331</v>
      </c>
      <c r="B62" s="1" t="s">
        <v>4</v>
      </c>
      <c r="C62" s="2" t="s">
        <v>149</v>
      </c>
      <c r="D62" s="1" t="s">
        <v>6</v>
      </c>
      <c r="E62" s="4">
        <v>43766</v>
      </c>
      <c r="F62" s="6">
        <v>1835</v>
      </c>
      <c r="G62" s="6">
        <v>1933</v>
      </c>
      <c r="H62" s="5">
        <f>G62-$F62</f>
        <v>98</v>
      </c>
      <c r="I62" s="6">
        <v>29000</v>
      </c>
      <c r="J62" s="6">
        <v>1898</v>
      </c>
      <c r="K62" s="5">
        <f>IF(ISNUMBER(J62),J62-$F62,"")</f>
        <v>63</v>
      </c>
      <c r="L62" s="7">
        <f>IF(ISNUMBER(J62),K62/$F62,"")</f>
        <v>3.4332425068119891E-2</v>
      </c>
      <c r="M62" s="6">
        <v>6500</v>
      </c>
    </row>
    <row r="63" spans="1:13" x14ac:dyDescent="0.45">
      <c r="A63" s="8">
        <v>9769</v>
      </c>
      <c r="B63" s="1" t="s">
        <v>4</v>
      </c>
      <c r="C63" s="2" t="s">
        <v>199</v>
      </c>
      <c r="D63" s="1" t="s">
        <v>6</v>
      </c>
      <c r="E63" s="4">
        <v>43768</v>
      </c>
      <c r="F63" s="6">
        <v>1283</v>
      </c>
      <c r="G63" s="6">
        <v>1272</v>
      </c>
      <c r="H63" s="5">
        <f>G63-$F63</f>
        <v>-11</v>
      </c>
      <c r="I63" s="6">
        <v>5400</v>
      </c>
      <c r="J63" s="6">
        <v>1327</v>
      </c>
      <c r="K63" s="5">
        <f>IF(ISNUMBER(J63),J63-$F63,"")</f>
        <v>44</v>
      </c>
      <c r="L63" s="7">
        <f>IF(ISNUMBER(J63),K63/$F63,"")</f>
        <v>3.4294621979734999E-2</v>
      </c>
      <c r="M63" s="6">
        <v>6900</v>
      </c>
    </row>
    <row r="64" spans="1:13" x14ac:dyDescent="0.45">
      <c r="A64" s="8">
        <v>9267</v>
      </c>
      <c r="B64" s="1" t="s">
        <v>4</v>
      </c>
      <c r="C64" s="2" t="s">
        <v>191</v>
      </c>
      <c r="D64" s="1" t="s">
        <v>6</v>
      </c>
      <c r="E64" s="4">
        <v>43770</v>
      </c>
      <c r="F64" s="6">
        <v>2490</v>
      </c>
      <c r="G64" s="6">
        <v>2490</v>
      </c>
      <c r="H64" s="5">
        <f>G64-$F64</f>
        <v>0</v>
      </c>
      <c r="I64" s="6">
        <v>46200</v>
      </c>
      <c r="J64" s="6">
        <v>2569</v>
      </c>
      <c r="K64" s="5">
        <f>IF(ISNUMBER(J64),J64-$F64,"")</f>
        <v>79</v>
      </c>
      <c r="L64" s="7">
        <f>IF(ISNUMBER(J64),K64/$F64,"")</f>
        <v>3.1726907630522092E-2</v>
      </c>
      <c r="M64" s="6">
        <v>68200</v>
      </c>
    </row>
    <row r="65" spans="1:13" x14ac:dyDescent="0.45">
      <c r="A65" s="8">
        <v>7578</v>
      </c>
      <c r="B65" s="1" t="s">
        <v>15</v>
      </c>
      <c r="C65" s="2" t="s">
        <v>173</v>
      </c>
      <c r="D65" s="1" t="s">
        <v>6</v>
      </c>
      <c r="E65" s="4">
        <v>43769</v>
      </c>
      <c r="F65" s="6">
        <v>948</v>
      </c>
      <c r="G65" s="6">
        <v>1098</v>
      </c>
      <c r="H65" s="5">
        <f>G65-$F65</f>
        <v>150</v>
      </c>
      <c r="I65" s="6">
        <v>35100</v>
      </c>
      <c r="J65" s="6">
        <v>977</v>
      </c>
      <c r="K65" s="5">
        <f>IF(ISNUMBER(J65),J65-$F65,"")</f>
        <v>29</v>
      </c>
      <c r="L65" s="7">
        <f>IF(ISNUMBER(J65),K65/$F65,"")</f>
        <v>3.059071729957806E-2</v>
      </c>
      <c r="M65" s="6">
        <v>1300</v>
      </c>
    </row>
    <row r="66" spans="1:13" x14ac:dyDescent="0.45">
      <c r="A66" s="8">
        <v>9856</v>
      </c>
      <c r="B66" s="1" t="s">
        <v>4</v>
      </c>
      <c r="C66" s="2" t="s">
        <v>203</v>
      </c>
      <c r="D66" s="1" t="s">
        <v>6</v>
      </c>
      <c r="E66" s="4">
        <v>43768</v>
      </c>
      <c r="F66" s="6">
        <v>900</v>
      </c>
      <c r="G66" s="6">
        <v>886</v>
      </c>
      <c r="H66" s="5">
        <f>G66-$F66</f>
        <v>-14</v>
      </c>
      <c r="I66" s="6">
        <v>5000</v>
      </c>
      <c r="J66" s="6">
        <v>926</v>
      </c>
      <c r="K66" s="5">
        <f>IF(ISNUMBER(J66),J66-$F66,"")</f>
        <v>26</v>
      </c>
      <c r="L66" s="7">
        <f>IF(ISNUMBER(J66),K66/$F66,"")</f>
        <v>2.8888888888888888E-2</v>
      </c>
      <c r="M66" s="6">
        <v>1400</v>
      </c>
    </row>
    <row r="67" spans="1:13" x14ac:dyDescent="0.45">
      <c r="A67" s="1">
        <v>2224</v>
      </c>
      <c r="B67" s="1" t="s">
        <v>15</v>
      </c>
      <c r="C67" s="2" t="s">
        <v>80</v>
      </c>
      <c r="D67" s="1" t="s">
        <v>6</v>
      </c>
      <c r="E67" s="4">
        <v>43770</v>
      </c>
      <c r="F67" s="6">
        <v>2393</v>
      </c>
      <c r="G67" s="6">
        <v>2393</v>
      </c>
      <c r="H67" s="5">
        <f>G67-$F67</f>
        <v>0</v>
      </c>
      <c r="I67" s="6">
        <v>2800</v>
      </c>
      <c r="J67" s="6">
        <v>2453</v>
      </c>
      <c r="K67" s="5">
        <f>IF(ISNUMBER(J67),J67-$F67,"")</f>
        <v>60</v>
      </c>
      <c r="L67" s="7">
        <f>IF(ISNUMBER(J67),K67/$F67,"")</f>
        <v>2.5073129962390306E-2</v>
      </c>
      <c r="M67" s="6">
        <v>1800</v>
      </c>
    </row>
    <row r="68" spans="1:13" x14ac:dyDescent="0.45">
      <c r="A68" s="16">
        <v>2267</v>
      </c>
      <c r="B68" s="1" t="s">
        <v>4</v>
      </c>
      <c r="C68" s="2" t="s">
        <v>81</v>
      </c>
      <c r="D68" s="1" t="s">
        <v>6</v>
      </c>
      <c r="E68" s="4">
        <v>43767</v>
      </c>
      <c r="F68" s="6">
        <v>6280</v>
      </c>
      <c r="G68" s="6">
        <v>6190</v>
      </c>
      <c r="H68" s="5">
        <f>G68-$F68</f>
        <v>-90</v>
      </c>
      <c r="I68" s="6">
        <v>206600</v>
      </c>
      <c r="J68" s="6">
        <v>6420</v>
      </c>
      <c r="K68" s="5">
        <f>IF(ISNUMBER(J68),J68-$F68,"")</f>
        <v>140</v>
      </c>
      <c r="L68" s="7">
        <f>IF(ISNUMBER(J68),K68/$F68,"")</f>
        <v>2.2292993630573247E-2</v>
      </c>
      <c r="M68" s="6">
        <v>283000</v>
      </c>
    </row>
    <row r="69" spans="1:13" x14ac:dyDescent="0.45">
      <c r="A69" s="8">
        <v>8904</v>
      </c>
      <c r="B69" s="1" t="s">
        <v>4</v>
      </c>
      <c r="C69" s="2" t="s">
        <v>186</v>
      </c>
      <c r="D69" s="1" t="s">
        <v>6</v>
      </c>
      <c r="E69" s="4">
        <v>43768</v>
      </c>
      <c r="F69" s="6">
        <v>980</v>
      </c>
      <c r="G69" s="6">
        <v>956</v>
      </c>
      <c r="H69" s="5">
        <f>G69-$F69</f>
        <v>-24</v>
      </c>
      <c r="I69" s="6">
        <v>5800</v>
      </c>
      <c r="J69" s="6">
        <v>1000</v>
      </c>
      <c r="K69" s="5">
        <f>IF(ISNUMBER(J69),J69-$F69,"")</f>
        <v>20</v>
      </c>
      <c r="L69" s="7">
        <f>IF(ISNUMBER(J69),K69/$F69,"")</f>
        <v>2.0408163265306121E-2</v>
      </c>
      <c r="M69" s="6">
        <v>18200</v>
      </c>
    </row>
    <row r="70" spans="1:13" x14ac:dyDescent="0.45">
      <c r="A70" s="16">
        <v>3652</v>
      </c>
      <c r="B70" s="1" t="s">
        <v>11</v>
      </c>
      <c r="C70" s="2" t="s">
        <v>104</v>
      </c>
      <c r="D70" s="1" t="s">
        <v>6</v>
      </c>
      <c r="E70" s="4">
        <v>43769</v>
      </c>
      <c r="F70" s="6">
        <v>4255</v>
      </c>
      <c r="G70" s="6">
        <v>4200</v>
      </c>
      <c r="H70" s="5">
        <f>G70-$F70</f>
        <v>-55</v>
      </c>
      <c r="I70" s="6">
        <v>4500</v>
      </c>
      <c r="J70" s="6">
        <v>4340</v>
      </c>
      <c r="K70" s="5">
        <f>IF(ISNUMBER(J70),J70-$F70,"")</f>
        <v>85</v>
      </c>
      <c r="L70" s="7">
        <f>IF(ISNUMBER(J70),K70/$F70,"")</f>
        <v>1.9976498237367801E-2</v>
      </c>
      <c r="M70" s="6">
        <v>12800</v>
      </c>
    </row>
    <row r="71" spans="1:13" x14ac:dyDescent="0.45">
      <c r="A71" s="8">
        <v>7509</v>
      </c>
      <c r="B71" s="1" t="s">
        <v>15</v>
      </c>
      <c r="C71" s="2" t="s">
        <v>172</v>
      </c>
      <c r="D71" s="1" t="s">
        <v>6</v>
      </c>
      <c r="E71" s="4">
        <v>43769</v>
      </c>
      <c r="F71" s="6">
        <v>3800</v>
      </c>
      <c r="G71" s="6">
        <v>3805</v>
      </c>
      <c r="H71" s="5">
        <f>G71-$F71</f>
        <v>5</v>
      </c>
      <c r="I71" s="6">
        <v>400</v>
      </c>
      <c r="J71" s="6">
        <v>3875</v>
      </c>
      <c r="K71" s="5">
        <f>IF(ISNUMBER(J71),J71-$F71,"")</f>
        <v>75</v>
      </c>
      <c r="L71" s="7">
        <f>IF(ISNUMBER(J71),K71/$F71,"")</f>
        <v>1.9736842105263157E-2</v>
      </c>
      <c r="M71" s="6">
        <v>2400</v>
      </c>
    </row>
    <row r="72" spans="1:13" x14ac:dyDescent="0.45">
      <c r="A72" s="8">
        <v>8316</v>
      </c>
      <c r="B72" s="1" t="s">
        <v>4</v>
      </c>
      <c r="C72" s="2" t="s">
        <v>182</v>
      </c>
      <c r="D72" s="1" t="s">
        <v>6</v>
      </c>
      <c r="E72" s="4">
        <v>43767</v>
      </c>
      <c r="F72" s="6">
        <v>3921</v>
      </c>
      <c r="G72" s="6">
        <v>3861</v>
      </c>
      <c r="H72" s="5">
        <f>G72-$F72</f>
        <v>-60</v>
      </c>
      <c r="I72" s="6">
        <v>3493300</v>
      </c>
      <c r="J72" s="6">
        <v>3989</v>
      </c>
      <c r="K72" s="5">
        <f>IF(ISNUMBER(J72),J72-$F72,"")</f>
        <v>68</v>
      </c>
      <c r="L72" s="7">
        <f>IF(ISNUMBER(J72),K72/$F72,"")</f>
        <v>1.7342514664626371E-2</v>
      </c>
      <c r="M72" s="6">
        <v>3092300</v>
      </c>
    </row>
    <row r="73" spans="1:13" x14ac:dyDescent="0.45">
      <c r="A73" s="16">
        <v>9984</v>
      </c>
      <c r="B73" s="1" t="s">
        <v>4</v>
      </c>
      <c r="C73" s="2" t="s">
        <v>206</v>
      </c>
      <c r="D73" s="1" t="s">
        <v>6</v>
      </c>
      <c r="E73" s="4">
        <v>43769</v>
      </c>
      <c r="F73" s="6">
        <v>4190</v>
      </c>
      <c r="G73" s="6">
        <v>4192</v>
      </c>
      <c r="H73" s="5">
        <f>G73-$F73</f>
        <v>2</v>
      </c>
      <c r="I73" s="6">
        <v>12020600</v>
      </c>
      <c r="J73" s="6">
        <v>4253</v>
      </c>
      <c r="K73" s="5">
        <f>IF(ISNUMBER(J73),J73-$F73,"")</f>
        <v>63</v>
      </c>
      <c r="L73" s="7">
        <f>IF(ISNUMBER(J73),K73/$F73,"")</f>
        <v>1.5035799522673031E-2</v>
      </c>
      <c r="M73" s="6">
        <v>9274000</v>
      </c>
    </row>
    <row r="74" spans="1:13" x14ac:dyDescent="0.45">
      <c r="A74" s="8">
        <v>9835</v>
      </c>
      <c r="B74" s="1" t="s">
        <v>13</v>
      </c>
      <c r="C74" s="2" t="s">
        <v>201</v>
      </c>
      <c r="D74" s="1" t="s">
        <v>6</v>
      </c>
      <c r="E74" s="4">
        <v>43768</v>
      </c>
      <c r="F74" s="6">
        <v>546</v>
      </c>
      <c r="G74" s="6">
        <v>535</v>
      </c>
      <c r="H74" s="5">
        <f>G74-$F74</f>
        <v>-11</v>
      </c>
      <c r="I74" s="6">
        <v>2100</v>
      </c>
      <c r="J74" s="6">
        <v>551</v>
      </c>
      <c r="K74" s="5">
        <f>IF(ISNUMBER(J74),J74-$F74,"")</f>
        <v>5</v>
      </c>
      <c r="L74" s="7">
        <f>IF(ISNUMBER(J74),K74/$F74,"")</f>
        <v>9.1575091575091579E-3</v>
      </c>
      <c r="M74" s="6">
        <v>2900</v>
      </c>
    </row>
    <row r="75" spans="1:13" x14ac:dyDescent="0.45">
      <c r="A75" s="1">
        <v>4464</v>
      </c>
      <c r="B75" s="1" t="s">
        <v>13</v>
      </c>
      <c r="C75" s="2" t="s">
        <v>124</v>
      </c>
      <c r="D75" s="1" t="s">
        <v>6</v>
      </c>
      <c r="E75" s="4">
        <v>43770</v>
      </c>
      <c r="F75" s="6">
        <v>1006</v>
      </c>
      <c r="G75" s="6">
        <v>1006</v>
      </c>
      <c r="H75" s="5">
        <f>G75-$F75</f>
        <v>0</v>
      </c>
      <c r="I75" s="6">
        <v>7900</v>
      </c>
      <c r="J75" s="6">
        <v>1013</v>
      </c>
      <c r="K75" s="5">
        <f>IF(ISNUMBER(J75),J75-$F75,"")</f>
        <v>7</v>
      </c>
      <c r="L75" s="7">
        <f>IF(ISNUMBER(J75),K75/$F75,"")</f>
        <v>6.958250497017893E-3</v>
      </c>
      <c r="M75" s="6">
        <v>800</v>
      </c>
    </row>
    <row r="76" spans="1:13" x14ac:dyDescent="0.45">
      <c r="A76" s="8">
        <v>6469</v>
      </c>
      <c r="B76" s="1" t="s">
        <v>15</v>
      </c>
      <c r="C76" s="2" t="s">
        <v>153</v>
      </c>
      <c r="D76" s="1" t="s">
        <v>6</v>
      </c>
      <c r="E76" s="4">
        <v>43768</v>
      </c>
      <c r="F76" s="6">
        <v>872</v>
      </c>
      <c r="G76" s="6">
        <v>873</v>
      </c>
      <c r="H76" s="5">
        <f>G76-$F76</f>
        <v>1</v>
      </c>
      <c r="I76" s="6">
        <v>5100</v>
      </c>
      <c r="J76" s="6">
        <v>878</v>
      </c>
      <c r="K76" s="5">
        <f>IF(ISNUMBER(J76),J76-$F76,"")</f>
        <v>6</v>
      </c>
      <c r="L76" s="7">
        <f>IF(ISNUMBER(J76),K76/$F76,"")</f>
        <v>6.8807339449541288E-3</v>
      </c>
      <c r="M76" s="6">
        <v>17100</v>
      </c>
    </row>
    <row r="77" spans="1:13" x14ac:dyDescent="0.45">
      <c r="A77" s="11">
        <v>2520</v>
      </c>
      <c r="B77" s="1" t="s">
        <v>4</v>
      </c>
      <c r="C77" s="2" t="s">
        <v>89</v>
      </c>
      <c r="D77" s="1" t="s">
        <v>6</v>
      </c>
      <c r="E77" s="4">
        <v>43766</v>
      </c>
      <c r="F77" s="6">
        <v>973</v>
      </c>
      <c r="G77" s="6">
        <v>972</v>
      </c>
      <c r="H77" s="5">
        <f>G77-$F77</f>
        <v>-1</v>
      </c>
      <c r="I77" s="6">
        <v>230</v>
      </c>
      <c r="J77" s="6">
        <v>979</v>
      </c>
      <c r="K77" s="5">
        <f>IF(ISNUMBER(J77),J77-$F77,"")</f>
        <v>6</v>
      </c>
      <c r="L77" s="7">
        <f>IF(ISNUMBER(J77),K77/$F77,"")</f>
        <v>6.1664953751284684E-3</v>
      </c>
      <c r="M77" s="6">
        <v>2880</v>
      </c>
    </row>
    <row r="78" spans="1:13" x14ac:dyDescent="0.45">
      <c r="A78" s="8">
        <v>7905</v>
      </c>
      <c r="B78" s="1" t="s">
        <v>4</v>
      </c>
      <c r="C78" s="2" t="s">
        <v>179</v>
      </c>
      <c r="D78" s="1" t="s">
        <v>6</v>
      </c>
      <c r="E78" s="4">
        <v>43769</v>
      </c>
      <c r="F78" s="6">
        <v>1960</v>
      </c>
      <c r="G78" s="6">
        <v>1954</v>
      </c>
      <c r="H78" s="5">
        <f>G78-$F78</f>
        <v>-6</v>
      </c>
      <c r="I78" s="6">
        <v>12700</v>
      </c>
      <c r="J78" s="6">
        <v>1970</v>
      </c>
      <c r="K78" s="5">
        <f>IF(ISNUMBER(J78),J78-$F78,"")</f>
        <v>10</v>
      </c>
      <c r="L78" s="7">
        <f>IF(ISNUMBER(J78),K78/$F78,"")</f>
        <v>5.1020408163265302E-3</v>
      </c>
      <c r="M78" s="6">
        <v>25000</v>
      </c>
    </row>
    <row r="79" spans="1:13" x14ac:dyDescent="0.45">
      <c r="A79" s="8">
        <v>6592</v>
      </c>
      <c r="B79" s="1" t="s">
        <v>4</v>
      </c>
      <c r="C79" s="2" t="s">
        <v>159</v>
      </c>
      <c r="D79" s="1" t="s">
        <v>6</v>
      </c>
      <c r="E79" s="4">
        <v>43766</v>
      </c>
      <c r="F79" s="6">
        <v>4150</v>
      </c>
      <c r="G79" s="6">
        <v>4585</v>
      </c>
      <c r="H79" s="5">
        <f>G79-$F79</f>
        <v>435</v>
      </c>
      <c r="I79" s="6">
        <v>793600</v>
      </c>
      <c r="J79" s="6">
        <v>4170</v>
      </c>
      <c r="K79" s="5">
        <f>IF(ISNUMBER(J79),J79-$F79,"")</f>
        <v>20</v>
      </c>
      <c r="L79" s="7">
        <f>IF(ISNUMBER(J79),K79/$F79,"")</f>
        <v>4.8192771084337354E-3</v>
      </c>
      <c r="M79" s="6">
        <v>298800</v>
      </c>
    </row>
    <row r="80" spans="1:13" x14ac:dyDescent="0.45">
      <c r="A80" s="8">
        <v>8065</v>
      </c>
      <c r="B80" s="1" t="s">
        <v>4</v>
      </c>
      <c r="C80" s="2" t="s">
        <v>181</v>
      </c>
      <c r="D80" s="1" t="s">
        <v>6</v>
      </c>
      <c r="E80" s="4">
        <v>43768</v>
      </c>
      <c r="F80" s="6">
        <v>907</v>
      </c>
      <c r="G80" s="6">
        <v>898</v>
      </c>
      <c r="H80" s="5">
        <f>G80-$F80</f>
        <v>-9</v>
      </c>
      <c r="I80" s="6">
        <v>20200</v>
      </c>
      <c r="J80" s="6">
        <v>909</v>
      </c>
      <c r="K80" s="5">
        <f>IF(ISNUMBER(J80),J80-$F80,"")</f>
        <v>2</v>
      </c>
      <c r="L80" s="7">
        <f>IF(ISNUMBER(J80),K80/$F80,"")</f>
        <v>2.205071664829107E-3</v>
      </c>
      <c r="M80" s="6">
        <v>12300</v>
      </c>
    </row>
    <row r="81" spans="1:13" x14ac:dyDescent="0.45">
      <c r="A81" s="16">
        <v>4442</v>
      </c>
      <c r="B81" s="1" t="s">
        <v>11</v>
      </c>
      <c r="C81" s="2" t="s">
        <v>123</v>
      </c>
      <c r="D81" s="1" t="s">
        <v>6</v>
      </c>
      <c r="E81" s="4">
        <v>43769</v>
      </c>
      <c r="F81" s="6">
        <v>1567</v>
      </c>
      <c r="G81" s="6">
        <v>1562</v>
      </c>
      <c r="H81" s="5">
        <f>G81-$F81</f>
        <v>-5</v>
      </c>
      <c r="I81" s="6">
        <v>45000</v>
      </c>
      <c r="J81" s="6">
        <v>1566</v>
      </c>
      <c r="K81" s="5">
        <f>IF(ISNUMBER(J81),J81-$F81,"")</f>
        <v>-1</v>
      </c>
      <c r="L81" s="7">
        <f>IF(ISNUMBER(J81),K81/$F81,"")</f>
        <v>-6.3816209317166565E-4</v>
      </c>
      <c r="M81" s="6">
        <v>81400</v>
      </c>
    </row>
    <row r="82" spans="1:13" x14ac:dyDescent="0.45">
      <c r="A82" s="8">
        <v>7885</v>
      </c>
      <c r="B82" s="1" t="s">
        <v>4</v>
      </c>
      <c r="C82" s="2" t="s">
        <v>178</v>
      </c>
      <c r="D82" s="1" t="s">
        <v>6</v>
      </c>
      <c r="E82" s="4">
        <v>43768</v>
      </c>
      <c r="F82" s="6">
        <v>827</v>
      </c>
      <c r="G82" s="6">
        <v>795</v>
      </c>
      <c r="H82" s="5">
        <f>G82-$F82</f>
        <v>-32</v>
      </c>
      <c r="I82" s="6">
        <v>1700</v>
      </c>
      <c r="J82" s="6">
        <v>826</v>
      </c>
      <c r="K82" s="5">
        <f>IF(ISNUMBER(J82),J82-$F82,"")</f>
        <v>-1</v>
      </c>
      <c r="L82" s="7">
        <f>IF(ISNUMBER(J82),K82/$F82,"")</f>
        <v>-1.2091898428053204E-3</v>
      </c>
      <c r="M82" s="6">
        <v>3600</v>
      </c>
    </row>
    <row r="83" spans="1:13" x14ac:dyDescent="0.45">
      <c r="A83" s="8">
        <v>5820</v>
      </c>
      <c r="B83" s="1" t="s">
        <v>15</v>
      </c>
      <c r="C83" s="2" t="s">
        <v>140</v>
      </c>
      <c r="D83" s="1" t="s">
        <v>6</v>
      </c>
      <c r="E83" s="4">
        <v>43770</v>
      </c>
      <c r="F83" s="6">
        <v>1450</v>
      </c>
      <c r="G83" s="6">
        <v>1450</v>
      </c>
      <c r="H83" s="5">
        <f>G83-$F83</f>
        <v>0</v>
      </c>
      <c r="I83" s="6">
        <v>1500</v>
      </c>
      <c r="J83" s="6">
        <v>1445</v>
      </c>
      <c r="K83" s="5">
        <f>IF(ISNUMBER(J83),J83-$F83,"")</f>
        <v>-5</v>
      </c>
      <c r="L83" s="7">
        <f>IF(ISNUMBER(J83),K83/$F83,"")</f>
        <v>-3.4482758620689655E-3</v>
      </c>
      <c r="M83" s="6">
        <v>1600</v>
      </c>
    </row>
    <row r="84" spans="1:13" x14ac:dyDescent="0.45">
      <c r="A84" s="11">
        <v>1905</v>
      </c>
      <c r="B84" s="1" t="s">
        <v>15</v>
      </c>
      <c r="C84" s="2" t="s">
        <v>77</v>
      </c>
      <c r="D84" s="1" t="s">
        <v>6</v>
      </c>
      <c r="E84" s="4">
        <v>43769</v>
      </c>
      <c r="F84" s="6">
        <v>846</v>
      </c>
      <c r="G84" s="6">
        <v>847</v>
      </c>
      <c r="H84" s="5">
        <f>G84-$F84</f>
        <v>1</v>
      </c>
      <c r="I84" s="6">
        <v>22900</v>
      </c>
      <c r="J84" s="6">
        <v>843</v>
      </c>
      <c r="K84" s="5">
        <f>IF(ISNUMBER(J84),J84-$F84,"")</f>
        <v>-3</v>
      </c>
      <c r="L84" s="7">
        <f>IF(ISNUMBER(J84),K84/$F84,"")</f>
        <v>-3.5460992907801418E-3</v>
      </c>
      <c r="M84" s="6">
        <v>6300</v>
      </c>
    </row>
    <row r="85" spans="1:13" x14ac:dyDescent="0.45">
      <c r="A85" s="8">
        <v>6658</v>
      </c>
      <c r="B85" s="1" t="s">
        <v>15</v>
      </c>
      <c r="C85" s="2" t="s">
        <v>160</v>
      </c>
      <c r="D85" s="1" t="s">
        <v>6</v>
      </c>
      <c r="E85" s="4">
        <v>43766</v>
      </c>
      <c r="F85" s="6">
        <v>300</v>
      </c>
      <c r="G85" s="6">
        <v>320</v>
      </c>
      <c r="H85" s="5">
        <f>G85-$F85</f>
        <v>20</v>
      </c>
      <c r="I85" s="6">
        <v>3625500</v>
      </c>
      <c r="J85" s="6">
        <v>298</v>
      </c>
      <c r="K85" s="5">
        <f>IF(ISNUMBER(J85),J85-$F85,"")</f>
        <v>-2</v>
      </c>
      <c r="L85" s="7">
        <f>IF(ISNUMBER(J85),K85/$F85,"")</f>
        <v>-6.6666666666666671E-3</v>
      </c>
      <c r="M85" s="6">
        <v>12200</v>
      </c>
    </row>
    <row r="86" spans="1:13" x14ac:dyDescent="0.45">
      <c r="A86" s="8">
        <v>9828</v>
      </c>
      <c r="B86" s="1" t="s">
        <v>4</v>
      </c>
      <c r="C86" s="2" t="s">
        <v>200</v>
      </c>
      <c r="D86" s="1" t="s">
        <v>6</v>
      </c>
      <c r="E86" s="4">
        <v>43770</v>
      </c>
      <c r="F86" s="6">
        <v>3090</v>
      </c>
      <c r="G86" s="6">
        <v>3090</v>
      </c>
      <c r="H86" s="5">
        <f>G86-$F86</f>
        <v>0</v>
      </c>
      <c r="I86" s="6">
        <v>282800</v>
      </c>
      <c r="J86" s="6">
        <v>3065</v>
      </c>
      <c r="K86" s="5">
        <f>IF(ISNUMBER(J86),J86-$F86,"")</f>
        <v>-25</v>
      </c>
      <c r="L86" s="7">
        <f>IF(ISNUMBER(J86),K86/$F86,"")</f>
        <v>-8.0906148867313909E-3</v>
      </c>
      <c r="M86" s="6">
        <v>12800</v>
      </c>
    </row>
    <row r="87" spans="1:13" x14ac:dyDescent="0.45">
      <c r="A87" s="16">
        <v>2819</v>
      </c>
      <c r="B87" s="1" t="s">
        <v>4</v>
      </c>
      <c r="C87" s="2" t="s">
        <v>93</v>
      </c>
      <c r="D87" s="1" t="s">
        <v>6</v>
      </c>
      <c r="E87" s="4">
        <v>43768</v>
      </c>
      <c r="F87" s="6">
        <v>2200</v>
      </c>
      <c r="G87" s="6">
        <v>2170</v>
      </c>
      <c r="H87" s="5">
        <f>G87-$F87</f>
        <v>-30</v>
      </c>
      <c r="I87" s="6">
        <v>5200</v>
      </c>
      <c r="J87" s="6">
        <v>2182</v>
      </c>
      <c r="K87" s="5">
        <f>IF(ISNUMBER(J87),J87-$F87,"")</f>
        <v>-18</v>
      </c>
      <c r="L87" s="7">
        <f>IF(ISNUMBER(J87),K87/$F87,"")</f>
        <v>-8.1818181818181825E-3</v>
      </c>
      <c r="M87" s="6">
        <v>2300</v>
      </c>
    </row>
    <row r="88" spans="1:13" x14ac:dyDescent="0.45">
      <c r="A88" s="16">
        <v>2286</v>
      </c>
      <c r="B88" s="1" t="s">
        <v>4</v>
      </c>
      <c r="C88" s="2" t="s">
        <v>82</v>
      </c>
      <c r="D88" s="1" t="s">
        <v>6</v>
      </c>
      <c r="E88" s="4">
        <v>43769</v>
      </c>
      <c r="F88" s="6">
        <v>730</v>
      </c>
      <c r="G88" s="6">
        <v>703</v>
      </c>
      <c r="H88" s="5">
        <f>G88-$F88</f>
        <v>-27</v>
      </c>
      <c r="I88" s="6">
        <v>1290700</v>
      </c>
      <c r="J88" s="6">
        <v>724</v>
      </c>
      <c r="K88" s="5">
        <f>IF(ISNUMBER(J88),J88-$F88,"")</f>
        <v>-6</v>
      </c>
      <c r="L88" s="7">
        <f>IF(ISNUMBER(J88),K88/$F88,"")</f>
        <v>-8.21917808219178E-3</v>
      </c>
      <c r="M88" s="6">
        <v>28200</v>
      </c>
    </row>
    <row r="89" spans="1:13" x14ac:dyDescent="0.45">
      <c r="A89" s="8">
        <v>8860</v>
      </c>
      <c r="B89" s="1" t="s">
        <v>4</v>
      </c>
      <c r="C89" s="2" t="s">
        <v>184</v>
      </c>
      <c r="D89" s="1" t="s">
        <v>6</v>
      </c>
      <c r="E89" s="4">
        <v>43769</v>
      </c>
      <c r="F89" s="6">
        <v>717</v>
      </c>
      <c r="G89" s="6">
        <v>715</v>
      </c>
      <c r="H89" s="5">
        <f>G89-$F89</f>
        <v>-2</v>
      </c>
      <c r="I89" s="6">
        <v>56600</v>
      </c>
      <c r="J89" s="6">
        <v>709</v>
      </c>
      <c r="K89" s="5">
        <f>IF(ISNUMBER(J89),J89-$F89,"")</f>
        <v>-8</v>
      </c>
      <c r="L89" s="7">
        <f>IF(ISNUMBER(J89),K89/$F89,"")</f>
        <v>-1.1157601115760111E-2</v>
      </c>
      <c r="M89" s="6">
        <v>84800</v>
      </c>
    </row>
    <row r="90" spans="1:13" x14ac:dyDescent="0.45">
      <c r="A90" s="11">
        <v>2209</v>
      </c>
      <c r="B90" s="1" t="s">
        <v>4</v>
      </c>
      <c r="C90" s="2" t="s">
        <v>79</v>
      </c>
      <c r="D90" s="1" t="s">
        <v>6</v>
      </c>
      <c r="E90" s="4">
        <v>43768</v>
      </c>
      <c r="F90" s="6">
        <v>2074</v>
      </c>
      <c r="G90" s="6">
        <v>2078</v>
      </c>
      <c r="H90" s="5">
        <f>G90-$F90</f>
        <v>4</v>
      </c>
      <c r="I90" s="6">
        <v>7900</v>
      </c>
      <c r="J90" s="6">
        <v>2049</v>
      </c>
      <c r="K90" s="5">
        <f>IF(ISNUMBER(J90),J90-$F90,"")</f>
        <v>-25</v>
      </c>
      <c r="L90" s="7">
        <f>IF(ISNUMBER(J90),K90/$F90,"")</f>
        <v>-1.2054001928640309E-2</v>
      </c>
      <c r="M90" s="6">
        <v>5300</v>
      </c>
    </row>
    <row r="91" spans="1:13" x14ac:dyDescent="0.45">
      <c r="A91" s="8">
        <v>5334</v>
      </c>
      <c r="B91" s="1" t="s">
        <v>4</v>
      </c>
      <c r="C91" s="2" t="s">
        <v>138</v>
      </c>
      <c r="D91" s="1" t="s">
        <v>6</v>
      </c>
      <c r="E91" s="4">
        <v>43767</v>
      </c>
      <c r="F91" s="6">
        <v>2222</v>
      </c>
      <c r="G91" s="6">
        <v>2240</v>
      </c>
      <c r="H91" s="5">
        <f>G91-$F91</f>
        <v>18</v>
      </c>
      <c r="I91" s="6">
        <v>996900</v>
      </c>
      <c r="J91" s="6">
        <v>2191</v>
      </c>
      <c r="K91" s="5">
        <f>IF(ISNUMBER(J91),J91-$F91,"")</f>
        <v>-31</v>
      </c>
      <c r="L91" s="7">
        <f>IF(ISNUMBER(J91),K91/$F91,"")</f>
        <v>-1.3951395139513951E-2</v>
      </c>
      <c r="M91" s="6">
        <v>576400</v>
      </c>
    </row>
    <row r="92" spans="1:13" x14ac:dyDescent="0.45">
      <c r="A92" s="8">
        <v>6325</v>
      </c>
      <c r="B92" s="1" t="s">
        <v>4</v>
      </c>
      <c r="C92" s="2" t="s">
        <v>148</v>
      </c>
      <c r="D92" s="1" t="s">
        <v>6</v>
      </c>
      <c r="E92" s="4">
        <v>43768</v>
      </c>
      <c r="F92" s="6">
        <v>565</v>
      </c>
      <c r="G92" s="6">
        <v>552</v>
      </c>
      <c r="H92" s="5">
        <f>G92-$F92</f>
        <v>-13</v>
      </c>
      <c r="I92" s="6">
        <v>2100</v>
      </c>
      <c r="J92" s="6">
        <v>556</v>
      </c>
      <c r="K92" s="5">
        <f>IF(ISNUMBER(J92),J92-$F92,"")</f>
        <v>-9</v>
      </c>
      <c r="L92" s="7">
        <f>IF(ISNUMBER(J92),K92/$F92,"")</f>
        <v>-1.5929203539823009E-2</v>
      </c>
      <c r="M92" s="6">
        <v>1800</v>
      </c>
    </row>
    <row r="93" spans="1:13" x14ac:dyDescent="0.45">
      <c r="A93" s="16">
        <v>3319</v>
      </c>
      <c r="B93" s="1" t="s">
        <v>4</v>
      </c>
      <c r="C93" s="2" t="s">
        <v>100</v>
      </c>
      <c r="D93" s="1" t="s">
        <v>6</v>
      </c>
      <c r="E93" s="4">
        <v>43768</v>
      </c>
      <c r="F93" s="6">
        <v>689</v>
      </c>
      <c r="G93" s="6">
        <v>692</v>
      </c>
      <c r="H93" s="5">
        <f>G93-$F93</f>
        <v>3</v>
      </c>
      <c r="I93" s="6">
        <v>43500</v>
      </c>
      <c r="J93" s="6">
        <v>678</v>
      </c>
      <c r="K93" s="5">
        <f>IF(ISNUMBER(J93),J93-$F93,"")</f>
        <v>-11</v>
      </c>
      <c r="L93" s="7">
        <f>IF(ISNUMBER(J93),K93/$F93,"")</f>
        <v>-1.5965166908563134E-2</v>
      </c>
      <c r="M93" s="6">
        <v>19300</v>
      </c>
    </row>
    <row r="94" spans="1:13" x14ac:dyDescent="0.45">
      <c r="A94" s="8">
        <v>4592</v>
      </c>
      <c r="B94" s="1" t="s">
        <v>11</v>
      </c>
      <c r="C94" s="2" t="s">
        <v>129</v>
      </c>
      <c r="D94" s="1" t="s">
        <v>6</v>
      </c>
      <c r="E94" s="4">
        <v>43767</v>
      </c>
      <c r="F94" s="6">
        <v>4375</v>
      </c>
      <c r="G94" s="6">
        <v>4400</v>
      </c>
      <c r="H94" s="5">
        <f>G94-$F94</f>
        <v>25</v>
      </c>
      <c r="I94" s="6">
        <v>554600</v>
      </c>
      <c r="J94" s="6">
        <v>4305</v>
      </c>
      <c r="K94" s="5">
        <f>IF(ISNUMBER(J94),J94-$F94,"")</f>
        <v>-70</v>
      </c>
      <c r="L94" s="7">
        <f>IF(ISNUMBER(J94),K94/$F94,"")</f>
        <v>-1.6E-2</v>
      </c>
      <c r="M94" s="6">
        <v>412900</v>
      </c>
    </row>
    <row r="95" spans="1:13" x14ac:dyDescent="0.45">
      <c r="A95" s="8">
        <v>7247</v>
      </c>
      <c r="B95" s="1" t="s">
        <v>4</v>
      </c>
      <c r="C95" s="2" t="s">
        <v>167</v>
      </c>
      <c r="D95" s="1" t="s">
        <v>6</v>
      </c>
      <c r="E95" s="4">
        <v>43766</v>
      </c>
      <c r="F95" s="6">
        <v>346</v>
      </c>
      <c r="G95" s="6">
        <v>358</v>
      </c>
      <c r="H95" s="5">
        <f>G95-$F95</f>
        <v>12</v>
      </c>
      <c r="I95" s="6">
        <v>47600</v>
      </c>
      <c r="J95" s="6">
        <v>340</v>
      </c>
      <c r="K95" s="5">
        <f>IF(ISNUMBER(J95),J95-$F95,"")</f>
        <v>-6</v>
      </c>
      <c r="L95" s="7">
        <f>IF(ISNUMBER(J95),K95/$F95,"")</f>
        <v>-1.7341040462427744E-2</v>
      </c>
      <c r="M95" s="6">
        <v>27100</v>
      </c>
    </row>
    <row r="96" spans="1:13" x14ac:dyDescent="0.45">
      <c r="A96" s="8">
        <v>9503</v>
      </c>
      <c r="B96" s="1" t="s">
        <v>4</v>
      </c>
      <c r="C96" s="2" t="s">
        <v>196</v>
      </c>
      <c r="D96" s="1" t="s">
        <v>6</v>
      </c>
      <c r="E96" s="4">
        <v>43770</v>
      </c>
      <c r="F96" s="6">
        <v>1274</v>
      </c>
      <c r="G96" s="6">
        <v>1274</v>
      </c>
      <c r="H96" s="5">
        <f>G96-$F96</f>
        <v>0</v>
      </c>
      <c r="I96" s="6">
        <v>3805500</v>
      </c>
      <c r="J96" s="6">
        <v>1248</v>
      </c>
      <c r="K96" s="5">
        <f>IF(ISNUMBER(J96),J96-$F96,"")</f>
        <v>-26</v>
      </c>
      <c r="L96" s="7">
        <f>IF(ISNUMBER(J96),K96/$F96,"")</f>
        <v>-2.0408163265306121E-2</v>
      </c>
      <c r="M96" s="6">
        <v>3901200</v>
      </c>
    </row>
    <row r="97" spans="1:13" x14ac:dyDescent="0.45">
      <c r="A97" s="1">
        <v>2812</v>
      </c>
      <c r="B97" s="1" t="s">
        <v>4</v>
      </c>
      <c r="C97" s="2" t="s">
        <v>92</v>
      </c>
      <c r="D97" s="1" t="s">
        <v>6</v>
      </c>
      <c r="E97" s="4">
        <v>43768</v>
      </c>
      <c r="F97" s="6">
        <v>1072</v>
      </c>
      <c r="G97" s="6">
        <v>1045</v>
      </c>
      <c r="H97" s="5">
        <f>G97-$F97</f>
        <v>-27</v>
      </c>
      <c r="I97" s="6">
        <v>4200</v>
      </c>
      <c r="J97" s="6">
        <v>1050</v>
      </c>
      <c r="K97" s="5">
        <f>IF(ISNUMBER(J97),J97-$F97,"")</f>
        <v>-22</v>
      </c>
      <c r="L97" s="7">
        <f>IF(ISNUMBER(J97),K97/$F97,"")</f>
        <v>-2.0522388059701493E-2</v>
      </c>
      <c r="M97" s="6">
        <v>3800</v>
      </c>
    </row>
    <row r="98" spans="1:13" x14ac:dyDescent="0.45">
      <c r="A98" s="8">
        <v>7593</v>
      </c>
      <c r="B98" s="1" t="s">
        <v>4</v>
      </c>
      <c r="C98" s="2" t="s">
        <v>174</v>
      </c>
      <c r="D98" s="1" t="s">
        <v>6</v>
      </c>
      <c r="E98" s="4">
        <v>43768</v>
      </c>
      <c r="F98" s="6">
        <v>484</v>
      </c>
      <c r="G98" s="6">
        <v>488</v>
      </c>
      <c r="H98" s="5">
        <f>G98-$F98</f>
        <v>4</v>
      </c>
      <c r="I98" s="6">
        <v>92700</v>
      </c>
      <c r="J98" s="6">
        <v>474</v>
      </c>
      <c r="K98" s="5">
        <f>IF(ISNUMBER(J98),J98-$F98,"")</f>
        <v>-10</v>
      </c>
      <c r="L98" s="7">
        <f>IF(ISNUMBER(J98),K98/$F98,"")</f>
        <v>-2.0661157024793389E-2</v>
      </c>
      <c r="M98" s="6">
        <v>71500</v>
      </c>
    </row>
    <row r="99" spans="1:13" x14ac:dyDescent="0.45">
      <c r="A99" s="8">
        <v>5942</v>
      </c>
      <c r="B99" s="1" t="s">
        <v>4</v>
      </c>
      <c r="C99" s="2" t="s">
        <v>141</v>
      </c>
      <c r="D99" s="1" t="s">
        <v>6</v>
      </c>
      <c r="E99" s="4">
        <v>43768</v>
      </c>
      <c r="F99" s="6">
        <v>540</v>
      </c>
      <c r="G99" s="6">
        <v>521</v>
      </c>
      <c r="H99" s="5">
        <f>G99-$F99</f>
        <v>-19</v>
      </c>
      <c r="I99" s="6">
        <v>105300</v>
      </c>
      <c r="J99" s="6">
        <v>527</v>
      </c>
      <c r="K99" s="5">
        <f>IF(ISNUMBER(J99),J99-$F99,"")</f>
        <v>-13</v>
      </c>
      <c r="L99" s="7">
        <f>IF(ISNUMBER(J99),K99/$F99,"")</f>
        <v>-2.4074074074074074E-2</v>
      </c>
      <c r="M99" s="6">
        <v>46300</v>
      </c>
    </row>
    <row r="100" spans="1:13" x14ac:dyDescent="0.45">
      <c r="A100" s="8">
        <v>7448</v>
      </c>
      <c r="B100" s="1" t="s">
        <v>4</v>
      </c>
      <c r="C100" s="2" t="s">
        <v>171</v>
      </c>
      <c r="D100" s="1" t="s">
        <v>6</v>
      </c>
      <c r="E100" s="4">
        <v>43768</v>
      </c>
      <c r="F100" s="6">
        <v>344</v>
      </c>
      <c r="G100" s="6">
        <v>338</v>
      </c>
      <c r="H100" s="5">
        <f>G100-$F100</f>
        <v>-6</v>
      </c>
      <c r="I100" s="6">
        <v>20900</v>
      </c>
      <c r="J100" s="6">
        <v>335</v>
      </c>
      <c r="K100" s="5">
        <f>IF(ISNUMBER(J100),J100-$F100,"")</f>
        <v>-9</v>
      </c>
      <c r="L100" s="7">
        <f>IF(ISNUMBER(J100),K100/$F100,"")</f>
        <v>-2.616279069767442E-2</v>
      </c>
      <c r="M100" s="6">
        <v>18500</v>
      </c>
    </row>
    <row r="101" spans="1:13" x14ac:dyDescent="0.45">
      <c r="A101" s="16">
        <v>2453</v>
      </c>
      <c r="B101" s="1" t="s">
        <v>4</v>
      </c>
      <c r="C101" s="2" t="s">
        <v>88</v>
      </c>
      <c r="D101" s="1" t="s">
        <v>6</v>
      </c>
      <c r="E101" s="4">
        <v>43768</v>
      </c>
      <c r="F101" s="6">
        <v>1123</v>
      </c>
      <c r="G101" s="6">
        <v>1108</v>
      </c>
      <c r="H101" s="5">
        <f>G101-$F101</f>
        <v>-15</v>
      </c>
      <c r="I101" s="6">
        <v>232400</v>
      </c>
      <c r="J101" s="6">
        <v>1092</v>
      </c>
      <c r="K101" s="5">
        <f>IF(ISNUMBER(J101),J101-$F101,"")</f>
        <v>-31</v>
      </c>
      <c r="L101" s="7">
        <f>IF(ISNUMBER(J101),K101/$F101,"")</f>
        <v>-2.7604630454140695E-2</v>
      </c>
      <c r="M101" s="6">
        <v>110900</v>
      </c>
    </row>
    <row r="102" spans="1:13" x14ac:dyDescent="0.45">
      <c r="A102" s="1">
        <v>3199</v>
      </c>
      <c r="B102" s="1" t="s">
        <v>4</v>
      </c>
      <c r="C102" s="2" t="s">
        <v>98</v>
      </c>
      <c r="D102" s="1" t="s">
        <v>6</v>
      </c>
      <c r="E102" s="4">
        <v>43766</v>
      </c>
      <c r="F102" s="6">
        <v>2071</v>
      </c>
      <c r="G102" s="6">
        <v>2068</v>
      </c>
      <c r="H102" s="5">
        <f>G102-$F102</f>
        <v>-3</v>
      </c>
      <c r="I102" s="6">
        <v>23200</v>
      </c>
      <c r="J102" s="6">
        <v>2010</v>
      </c>
      <c r="K102" s="5">
        <f>IF(ISNUMBER(J102),J102-$F102,"")</f>
        <v>-61</v>
      </c>
      <c r="L102" s="7">
        <f>IF(ISNUMBER(J102),K102/$F102,"")</f>
        <v>-2.94543698696282E-2</v>
      </c>
      <c r="M102" s="6">
        <v>15200</v>
      </c>
    </row>
    <row r="103" spans="1:13" x14ac:dyDescent="0.45">
      <c r="A103" s="16">
        <v>1814</v>
      </c>
      <c r="B103" s="1" t="s">
        <v>4</v>
      </c>
      <c r="C103" s="2" t="s">
        <v>76</v>
      </c>
      <c r="D103" s="1" t="s">
        <v>6</v>
      </c>
      <c r="E103" s="4">
        <v>43769</v>
      </c>
      <c r="F103" s="6">
        <v>979</v>
      </c>
      <c r="G103" s="6">
        <v>960</v>
      </c>
      <c r="H103" s="5">
        <f>G103-$F103</f>
        <v>-19</v>
      </c>
      <c r="I103" s="6">
        <v>10600</v>
      </c>
      <c r="J103" s="6">
        <v>948</v>
      </c>
      <c r="K103" s="5">
        <f>IF(ISNUMBER(J103),J103-$F103,"")</f>
        <v>-31</v>
      </c>
      <c r="L103" s="7">
        <f>IF(ISNUMBER(J103),K103/$F103,"")</f>
        <v>-3.1664964249233915E-2</v>
      </c>
      <c r="M103" s="6">
        <v>9400</v>
      </c>
    </row>
    <row r="104" spans="1:13" x14ac:dyDescent="0.45">
      <c r="A104" s="16">
        <v>4323</v>
      </c>
      <c r="B104" s="1" t="s">
        <v>4</v>
      </c>
      <c r="C104" s="2" t="s">
        <v>117</v>
      </c>
      <c r="D104" s="1" t="s">
        <v>6</v>
      </c>
      <c r="E104" s="4">
        <v>43766</v>
      </c>
      <c r="F104" s="6">
        <v>1303</v>
      </c>
      <c r="G104" s="6">
        <v>1304</v>
      </c>
      <c r="H104" s="5">
        <f>G104-$F104</f>
        <v>1</v>
      </c>
      <c r="I104" s="6">
        <v>3400</v>
      </c>
      <c r="J104" s="6">
        <v>1260</v>
      </c>
      <c r="K104" s="5">
        <f>IF(ISNUMBER(J104),J104-$F104,"")</f>
        <v>-43</v>
      </c>
      <c r="L104" s="7">
        <f>IF(ISNUMBER(J104),K104/$F104,"")</f>
        <v>-3.3000767459708362E-2</v>
      </c>
      <c r="M104" s="6">
        <v>15800</v>
      </c>
    </row>
    <row r="105" spans="1:13" x14ac:dyDescent="0.45">
      <c r="A105" s="8">
        <v>7990</v>
      </c>
      <c r="B105" s="1" t="s">
        <v>4</v>
      </c>
      <c r="C105" s="2" t="s">
        <v>180</v>
      </c>
      <c r="D105" s="1" t="s">
        <v>6</v>
      </c>
      <c r="E105" s="4">
        <v>43768</v>
      </c>
      <c r="F105" s="6">
        <v>2805</v>
      </c>
      <c r="G105" s="6">
        <v>2735</v>
      </c>
      <c r="H105" s="5">
        <f>G105-$F105</f>
        <v>-70</v>
      </c>
      <c r="I105" s="6">
        <v>12000</v>
      </c>
      <c r="J105" s="6">
        <v>2712</v>
      </c>
      <c r="K105" s="5">
        <f>IF(ISNUMBER(J105),J105-$F105,"")</f>
        <v>-93</v>
      </c>
      <c r="L105" s="7">
        <f>IF(ISNUMBER(J105),K105/$F105,"")</f>
        <v>-3.3155080213903745E-2</v>
      </c>
      <c r="M105" s="6">
        <v>18200</v>
      </c>
    </row>
    <row r="106" spans="1:13" x14ac:dyDescent="0.45">
      <c r="A106" s="8">
        <v>9854</v>
      </c>
      <c r="B106" s="1" t="s">
        <v>4</v>
      </c>
      <c r="C106" s="2" t="s">
        <v>202</v>
      </c>
      <c r="D106" s="1" t="s">
        <v>6</v>
      </c>
      <c r="E106" s="4">
        <v>43769</v>
      </c>
      <c r="F106" s="6">
        <v>258</v>
      </c>
      <c r="G106" s="6">
        <v>256</v>
      </c>
      <c r="H106" s="5">
        <f>G106-$F106</f>
        <v>-2</v>
      </c>
      <c r="I106" s="6">
        <v>10300</v>
      </c>
      <c r="J106" s="6">
        <v>248</v>
      </c>
      <c r="K106" s="5">
        <f>IF(ISNUMBER(J106),J106-$F106,"")</f>
        <v>-10</v>
      </c>
      <c r="L106" s="7">
        <f>IF(ISNUMBER(J106),K106/$F106,"")</f>
        <v>-3.875968992248062E-2</v>
      </c>
      <c r="M106" s="6">
        <v>22900</v>
      </c>
    </row>
    <row r="107" spans="1:13" x14ac:dyDescent="0.45">
      <c r="A107" s="8">
        <v>6240</v>
      </c>
      <c r="B107" s="1" t="s">
        <v>4</v>
      </c>
      <c r="C107" s="2" t="s">
        <v>146</v>
      </c>
      <c r="D107" s="1" t="s">
        <v>6</v>
      </c>
      <c r="E107" s="4">
        <v>43767</v>
      </c>
      <c r="F107" s="6">
        <v>918</v>
      </c>
      <c r="G107" s="6">
        <v>889</v>
      </c>
      <c r="H107" s="5">
        <f>G107-$F107</f>
        <v>-29</v>
      </c>
      <c r="I107" s="6">
        <v>371900</v>
      </c>
      <c r="J107" s="6">
        <v>881</v>
      </c>
      <c r="K107" s="5">
        <f>IF(ISNUMBER(J107),J107-$F107,"")</f>
        <v>-37</v>
      </c>
      <c r="L107" s="7">
        <f>IF(ISNUMBER(J107),K107/$F107,"")</f>
        <v>-4.0305010893246188E-2</v>
      </c>
      <c r="M107" s="6">
        <v>397200</v>
      </c>
    </row>
    <row r="108" spans="1:13" x14ac:dyDescent="0.45">
      <c r="A108" s="8">
        <v>9908</v>
      </c>
      <c r="B108" s="1" t="s">
        <v>15</v>
      </c>
      <c r="C108" s="2" t="s">
        <v>204</v>
      </c>
      <c r="D108" s="1" t="s">
        <v>6</v>
      </c>
      <c r="E108" s="4">
        <v>43767</v>
      </c>
      <c r="F108" s="6">
        <v>1287</v>
      </c>
      <c r="G108" s="6">
        <v>1290</v>
      </c>
      <c r="H108" s="5">
        <f>G108-$F108</f>
        <v>3</v>
      </c>
      <c r="I108" s="6">
        <v>9600</v>
      </c>
      <c r="J108" s="6">
        <v>1232</v>
      </c>
      <c r="K108" s="5">
        <f>IF(ISNUMBER(J108),J108-$F108,"")</f>
        <v>-55</v>
      </c>
      <c r="L108" s="7">
        <f>IF(ISNUMBER(J108),K108/$F108,"")</f>
        <v>-4.2735042735042736E-2</v>
      </c>
      <c r="M108" s="6">
        <v>8600</v>
      </c>
    </row>
    <row r="109" spans="1:13" x14ac:dyDescent="0.45">
      <c r="A109" s="16">
        <v>1811</v>
      </c>
      <c r="B109" s="1" t="s">
        <v>4</v>
      </c>
      <c r="C109" s="2" t="s">
        <v>75</v>
      </c>
      <c r="D109" s="1" t="s">
        <v>6</v>
      </c>
      <c r="E109" s="4">
        <v>43768</v>
      </c>
      <c r="F109" s="6">
        <v>4175</v>
      </c>
      <c r="G109" s="6">
        <v>4195</v>
      </c>
      <c r="H109" s="5">
        <f>G109-$F109</f>
        <v>20</v>
      </c>
      <c r="I109" s="6">
        <v>1100</v>
      </c>
      <c r="J109" s="6">
        <v>3995</v>
      </c>
      <c r="K109" s="5">
        <f>IF(ISNUMBER(J109),J109-$F109,"")</f>
        <v>-180</v>
      </c>
      <c r="L109" s="7">
        <f>IF(ISNUMBER(J109),K109/$F109,"")</f>
        <v>-4.3113772455089822E-2</v>
      </c>
      <c r="M109" s="6">
        <v>300</v>
      </c>
    </row>
    <row r="110" spans="1:13" x14ac:dyDescent="0.45">
      <c r="A110" s="8">
        <v>7602</v>
      </c>
      <c r="B110" s="1" t="s">
        <v>13</v>
      </c>
      <c r="C110" s="2" t="s">
        <v>175</v>
      </c>
      <c r="D110" s="1" t="s">
        <v>6</v>
      </c>
      <c r="E110" s="4">
        <v>43767</v>
      </c>
      <c r="F110" s="6">
        <v>254</v>
      </c>
      <c r="G110" s="6">
        <v>246</v>
      </c>
      <c r="H110" s="5">
        <f>G110-$F110</f>
        <v>-8</v>
      </c>
      <c r="I110" s="6">
        <v>4700</v>
      </c>
      <c r="J110" s="6">
        <v>243</v>
      </c>
      <c r="K110" s="5">
        <f>IF(ISNUMBER(J110),J110-$F110,"")</f>
        <v>-11</v>
      </c>
      <c r="L110" s="7">
        <f>IF(ISNUMBER(J110),K110/$F110,"")</f>
        <v>-4.3307086614173228E-2</v>
      </c>
      <c r="M110" s="6">
        <v>3800</v>
      </c>
    </row>
    <row r="111" spans="1:13" x14ac:dyDescent="0.45">
      <c r="A111" s="11">
        <v>1576</v>
      </c>
      <c r="B111" s="1" t="s">
        <v>4</v>
      </c>
      <c r="C111" s="2" t="s">
        <v>74</v>
      </c>
      <c r="D111" s="1" t="s">
        <v>6</v>
      </c>
      <c r="E111" s="4">
        <v>43769</v>
      </c>
      <c r="F111" s="6">
        <v>660</v>
      </c>
      <c r="G111" s="6">
        <v>626</v>
      </c>
      <c r="H111" s="5">
        <f>G111-$F111</f>
        <v>-34</v>
      </c>
      <c r="I111" s="6">
        <v>110</v>
      </c>
      <c r="J111" s="6">
        <v>631</v>
      </c>
      <c r="K111" s="5">
        <f>IF(ISNUMBER(J111),J111-$F111,"")</f>
        <v>-29</v>
      </c>
      <c r="L111" s="7">
        <f>IF(ISNUMBER(J111),K111/$F111,"")</f>
        <v>-4.3939393939393938E-2</v>
      </c>
      <c r="M111" s="6">
        <v>390</v>
      </c>
    </row>
    <row r="112" spans="1:13" x14ac:dyDescent="0.45">
      <c r="A112" s="8">
        <v>4726</v>
      </c>
      <c r="B112" s="1" t="s">
        <v>4</v>
      </c>
      <c r="C112" s="2" t="s">
        <v>133</v>
      </c>
      <c r="D112" s="1" t="s">
        <v>6</v>
      </c>
      <c r="E112" s="4">
        <v>43768</v>
      </c>
      <c r="F112" s="6">
        <v>2093</v>
      </c>
      <c r="G112" s="6">
        <v>2048</v>
      </c>
      <c r="H112" s="5">
        <f>G112-$F112</f>
        <v>-45</v>
      </c>
      <c r="I112" s="6">
        <v>162300</v>
      </c>
      <c r="J112" s="6">
        <v>1999</v>
      </c>
      <c r="K112" s="5">
        <f>IF(ISNUMBER(J112),J112-$F112,"")</f>
        <v>-94</v>
      </c>
      <c r="L112" s="7">
        <f>IF(ISNUMBER(J112),K112/$F112,"")</f>
        <v>-4.4911610129001432E-2</v>
      </c>
      <c r="M112" s="6">
        <v>173500</v>
      </c>
    </row>
    <row r="113" spans="1:13" x14ac:dyDescent="0.45">
      <c r="A113" s="8">
        <v>9266</v>
      </c>
      <c r="B113" s="1" t="s">
        <v>11</v>
      </c>
      <c r="C113" s="2" t="s">
        <v>190</v>
      </c>
      <c r="D113" s="1" t="s">
        <v>6</v>
      </c>
      <c r="E113" s="4">
        <v>43766</v>
      </c>
      <c r="F113" s="6">
        <v>1018</v>
      </c>
      <c r="G113" s="6">
        <v>1015</v>
      </c>
      <c r="H113" s="5">
        <f>G113-$F113</f>
        <v>-3</v>
      </c>
      <c r="I113" s="6">
        <v>4500</v>
      </c>
      <c r="J113" s="6">
        <v>969</v>
      </c>
      <c r="K113" s="5">
        <f>IF(ISNUMBER(J113),J113-$F113,"")</f>
        <v>-49</v>
      </c>
      <c r="L113" s="7">
        <f>IF(ISNUMBER(J113),K113/$F113,"")</f>
        <v>-4.8133595284872301E-2</v>
      </c>
      <c r="M113" s="6">
        <v>5800</v>
      </c>
    </row>
    <row r="114" spans="1:13" x14ac:dyDescent="0.45">
      <c r="A114" s="16">
        <v>2307</v>
      </c>
      <c r="B114" s="1" t="s">
        <v>4</v>
      </c>
      <c r="C114" s="2" t="s">
        <v>83</v>
      </c>
      <c r="D114" s="1" t="s">
        <v>6</v>
      </c>
      <c r="E114" s="4">
        <v>43768</v>
      </c>
      <c r="F114" s="6">
        <v>1095</v>
      </c>
      <c r="G114" s="6">
        <v>1042</v>
      </c>
      <c r="H114" s="5">
        <f>G114-$F114</f>
        <v>-53</v>
      </c>
      <c r="I114" s="6">
        <v>4600</v>
      </c>
      <c r="J114" s="6">
        <v>1041</v>
      </c>
      <c r="K114" s="5">
        <f>IF(ISNUMBER(J114),J114-$F114,"")</f>
        <v>-54</v>
      </c>
      <c r="L114" s="7">
        <f>IF(ISNUMBER(J114),K114/$F114,"")</f>
        <v>-4.9315068493150684E-2</v>
      </c>
      <c r="M114" s="6">
        <v>10400</v>
      </c>
    </row>
    <row r="115" spans="1:13" x14ac:dyDescent="0.45">
      <c r="A115" s="8">
        <v>6356</v>
      </c>
      <c r="B115" s="1" t="s">
        <v>4</v>
      </c>
      <c r="C115" s="2" t="s">
        <v>151</v>
      </c>
      <c r="D115" s="1" t="s">
        <v>6</v>
      </c>
      <c r="E115" s="4">
        <v>43768</v>
      </c>
      <c r="F115" s="6">
        <v>437</v>
      </c>
      <c r="G115" s="6">
        <v>426</v>
      </c>
      <c r="H115" s="5">
        <f>G115-$F115</f>
        <v>-11</v>
      </c>
      <c r="I115" s="6">
        <v>34100</v>
      </c>
      <c r="J115" s="6">
        <v>415</v>
      </c>
      <c r="K115" s="5">
        <f>IF(ISNUMBER(J115),J115-$F115,"")</f>
        <v>-22</v>
      </c>
      <c r="L115" s="7">
        <f>IF(ISNUMBER(J115),K115/$F115,"")</f>
        <v>-5.0343249427917618E-2</v>
      </c>
      <c r="M115" s="6">
        <v>12000</v>
      </c>
    </row>
    <row r="116" spans="1:13" x14ac:dyDescent="0.45">
      <c r="A116" s="16">
        <v>4385</v>
      </c>
      <c r="B116" s="1" t="s">
        <v>11</v>
      </c>
      <c r="C116" s="2" t="s">
        <v>119</v>
      </c>
      <c r="D116" s="1" t="s">
        <v>6</v>
      </c>
      <c r="E116" s="4">
        <v>43767</v>
      </c>
      <c r="F116" s="6">
        <v>2542</v>
      </c>
      <c r="G116" s="6">
        <v>2530</v>
      </c>
      <c r="H116" s="5">
        <f>G116-$F116</f>
        <v>-12</v>
      </c>
      <c r="I116" s="6">
        <v>771100</v>
      </c>
      <c r="J116" s="6">
        <v>2414</v>
      </c>
      <c r="K116" s="5">
        <f>IF(ISNUMBER(J116),J116-$F116,"")</f>
        <v>-128</v>
      </c>
      <c r="L116" s="7">
        <f>IF(ISNUMBER(J116),K116/$F116,"")</f>
        <v>-5.035405192761605E-2</v>
      </c>
      <c r="M116" s="6">
        <v>634400</v>
      </c>
    </row>
    <row r="117" spans="1:13" x14ac:dyDescent="0.45">
      <c r="A117" s="1">
        <v>3848</v>
      </c>
      <c r="B117" s="1" t="s">
        <v>15</v>
      </c>
      <c r="C117" s="2" t="s">
        <v>107</v>
      </c>
      <c r="D117" s="1" t="s">
        <v>6</v>
      </c>
      <c r="E117" s="4">
        <v>43770</v>
      </c>
      <c r="F117" s="6">
        <v>1878</v>
      </c>
      <c r="G117" s="6">
        <v>1878</v>
      </c>
      <c r="H117" s="5">
        <f>G117-$F117</f>
        <v>0</v>
      </c>
      <c r="I117" s="6">
        <v>2200</v>
      </c>
      <c r="J117" s="6">
        <v>1780</v>
      </c>
      <c r="K117" s="5">
        <f>IF(ISNUMBER(J117),J117-$F117,"")</f>
        <v>-98</v>
      </c>
      <c r="L117" s="7">
        <f>IF(ISNUMBER(J117),K117/$F117,"")</f>
        <v>-5.2183173588924388E-2</v>
      </c>
      <c r="M117" s="6">
        <v>800</v>
      </c>
    </row>
    <row r="118" spans="1:13" x14ac:dyDescent="0.45">
      <c r="A118" s="8">
        <v>4994</v>
      </c>
      <c r="B118" s="1" t="s">
        <v>4</v>
      </c>
      <c r="C118" s="2" t="s">
        <v>136</v>
      </c>
      <c r="D118" s="1" t="s">
        <v>6</v>
      </c>
      <c r="E118" s="4">
        <v>43768</v>
      </c>
      <c r="F118" s="6">
        <v>3050</v>
      </c>
      <c r="G118" s="6">
        <v>2961</v>
      </c>
      <c r="H118" s="5">
        <f>G118-$F118</f>
        <v>-89</v>
      </c>
      <c r="I118" s="6">
        <v>1900</v>
      </c>
      <c r="J118" s="6">
        <v>2883</v>
      </c>
      <c r="K118" s="5">
        <f>IF(ISNUMBER(J118),J118-$F118,"")</f>
        <v>-167</v>
      </c>
      <c r="L118" s="7">
        <f>IF(ISNUMBER(J118),K118/$F118,"")</f>
        <v>-5.4754098360655735E-2</v>
      </c>
      <c r="M118" s="6">
        <v>2800</v>
      </c>
    </row>
    <row r="119" spans="1:13" x14ac:dyDescent="0.45">
      <c r="A119" s="16">
        <v>3173</v>
      </c>
      <c r="B119" s="1" t="s">
        <v>4</v>
      </c>
      <c r="C119" s="2" t="s">
        <v>96</v>
      </c>
      <c r="D119" s="1" t="s">
        <v>6</v>
      </c>
      <c r="E119" s="4">
        <v>43766</v>
      </c>
      <c r="F119" s="6">
        <v>865</v>
      </c>
      <c r="G119" s="6">
        <v>866</v>
      </c>
      <c r="H119" s="5">
        <f>G119-$F119</f>
        <v>1</v>
      </c>
      <c r="I119" s="6">
        <v>4000</v>
      </c>
      <c r="J119" s="6">
        <v>814</v>
      </c>
      <c r="K119" s="5">
        <f>IF(ISNUMBER(J119),J119-$F119,"")</f>
        <v>-51</v>
      </c>
      <c r="L119" s="7">
        <f>IF(ISNUMBER(J119),K119/$F119,"")</f>
        <v>-5.8959537572254334E-2</v>
      </c>
      <c r="M119" s="6">
        <v>2000</v>
      </c>
    </row>
    <row r="120" spans="1:13" x14ac:dyDescent="0.45">
      <c r="A120" s="8">
        <v>6176</v>
      </c>
      <c r="B120" s="1" t="s">
        <v>11</v>
      </c>
      <c r="C120" s="2" t="s">
        <v>144</v>
      </c>
      <c r="D120" s="1" t="s">
        <v>6</v>
      </c>
      <c r="E120" s="4">
        <v>43770</v>
      </c>
      <c r="F120" s="6">
        <v>879</v>
      </c>
      <c r="G120" s="6">
        <v>879</v>
      </c>
      <c r="H120" s="5">
        <f>G120-$F120</f>
        <v>0</v>
      </c>
      <c r="I120" s="6">
        <v>75300</v>
      </c>
      <c r="J120" s="6">
        <v>826</v>
      </c>
      <c r="K120" s="5">
        <f>IF(ISNUMBER(J120),J120-$F120,"")</f>
        <v>-53</v>
      </c>
      <c r="L120" s="7">
        <f>IF(ISNUMBER(J120),K120/$F120,"")</f>
        <v>-6.0295790671217292E-2</v>
      </c>
      <c r="M120" s="6">
        <v>45000</v>
      </c>
    </row>
    <row r="121" spans="1:13" x14ac:dyDescent="0.45">
      <c r="A121" s="16">
        <v>9969</v>
      </c>
      <c r="B121" s="1" t="s">
        <v>13</v>
      </c>
      <c r="C121" s="2" t="s">
        <v>205</v>
      </c>
      <c r="D121" s="1" t="s">
        <v>6</v>
      </c>
      <c r="E121" s="4">
        <v>43769</v>
      </c>
      <c r="F121" s="6">
        <v>225</v>
      </c>
      <c r="G121" s="6">
        <v>274</v>
      </c>
      <c r="H121" s="5">
        <f>G121-$F121</f>
        <v>49</v>
      </c>
      <c r="I121" s="6">
        <v>5020100</v>
      </c>
      <c r="J121" s="6">
        <v>211</v>
      </c>
      <c r="K121" s="5">
        <f>IF(ISNUMBER(J121),J121-$F121,"")</f>
        <v>-14</v>
      </c>
      <c r="L121" s="7">
        <f>IF(ISNUMBER(J121),K121/$F121,"")</f>
        <v>-6.222222222222222E-2</v>
      </c>
      <c r="M121" s="6">
        <v>194500</v>
      </c>
    </row>
    <row r="122" spans="1:13" x14ac:dyDescent="0.45">
      <c r="A122" s="8">
        <v>9274</v>
      </c>
      <c r="B122" s="1" t="s">
        <v>4</v>
      </c>
      <c r="C122" s="2" t="s">
        <v>193</v>
      </c>
      <c r="D122" s="1" t="s">
        <v>6</v>
      </c>
      <c r="E122" s="4">
        <v>43767</v>
      </c>
      <c r="F122" s="6">
        <v>318</v>
      </c>
      <c r="G122" s="6">
        <v>328</v>
      </c>
      <c r="H122" s="5">
        <f>G122-$F122</f>
        <v>10</v>
      </c>
      <c r="I122" s="6">
        <v>32400</v>
      </c>
      <c r="J122" s="6">
        <v>298</v>
      </c>
      <c r="K122" s="5">
        <f>IF(ISNUMBER(J122),J122-$F122,"")</f>
        <v>-20</v>
      </c>
      <c r="L122" s="7">
        <f>IF(ISNUMBER(J122),K122/$F122,"")</f>
        <v>-6.2893081761006289E-2</v>
      </c>
      <c r="M122" s="6">
        <v>43200</v>
      </c>
    </row>
    <row r="123" spans="1:13" x14ac:dyDescent="0.45">
      <c r="A123" s="8">
        <v>7705</v>
      </c>
      <c r="B123" s="1" t="s">
        <v>13</v>
      </c>
      <c r="C123" s="2" t="s">
        <v>176</v>
      </c>
      <c r="D123" s="1" t="s">
        <v>6</v>
      </c>
      <c r="E123" s="4">
        <v>43770</v>
      </c>
      <c r="F123" s="6">
        <v>1584</v>
      </c>
      <c r="G123" s="6">
        <v>1584</v>
      </c>
      <c r="H123" s="5">
        <f>G123-$F123</f>
        <v>0</v>
      </c>
      <c r="I123" s="6">
        <v>15500</v>
      </c>
      <c r="J123" s="6">
        <v>1483</v>
      </c>
      <c r="K123" s="5">
        <f>IF(ISNUMBER(J123),J123-$F123,"")</f>
        <v>-101</v>
      </c>
      <c r="L123" s="7">
        <f>IF(ISNUMBER(J123),K123/$F123,"")</f>
        <v>-6.3762626262626257E-2</v>
      </c>
      <c r="M123" s="6">
        <v>4900</v>
      </c>
    </row>
    <row r="124" spans="1:13" x14ac:dyDescent="0.45">
      <c r="A124" s="8">
        <v>4565</v>
      </c>
      <c r="B124" s="1" t="s">
        <v>11</v>
      </c>
      <c r="C124" s="2" t="s">
        <v>126</v>
      </c>
      <c r="D124" s="1" t="s">
        <v>6</v>
      </c>
      <c r="E124" s="4">
        <v>43766</v>
      </c>
      <c r="F124" s="6">
        <v>2454</v>
      </c>
      <c r="G124" s="6">
        <v>2570</v>
      </c>
      <c r="H124" s="5">
        <f>G124-$F124</f>
        <v>116</v>
      </c>
      <c r="I124" s="6">
        <v>1297400</v>
      </c>
      <c r="J124" s="6">
        <v>2289</v>
      </c>
      <c r="K124" s="5">
        <f>IF(ISNUMBER(J124),J124-$F124,"")</f>
        <v>-165</v>
      </c>
      <c r="L124" s="7">
        <f>IF(ISNUMBER(J124),K124/$F124,"")</f>
        <v>-6.7237163814180934E-2</v>
      </c>
      <c r="M124" s="6">
        <v>2595600</v>
      </c>
    </row>
    <row r="125" spans="1:13" x14ac:dyDescent="0.45">
      <c r="A125" s="11">
        <v>3679</v>
      </c>
      <c r="B125" s="1" t="s">
        <v>4</v>
      </c>
      <c r="C125" s="2" t="s">
        <v>105</v>
      </c>
      <c r="D125" s="1" t="s">
        <v>6</v>
      </c>
      <c r="E125" s="4">
        <v>43770</v>
      </c>
      <c r="F125" s="6">
        <v>598</v>
      </c>
      <c r="G125" s="6">
        <v>598</v>
      </c>
      <c r="H125" s="5">
        <f>G125-$F125</f>
        <v>0</v>
      </c>
      <c r="I125" s="6">
        <v>756300</v>
      </c>
      <c r="J125" s="6">
        <v>557</v>
      </c>
      <c r="K125" s="5">
        <f>IF(ISNUMBER(J125),J125-$F125,"")</f>
        <v>-41</v>
      </c>
      <c r="L125" s="7">
        <f>IF(ISNUMBER(J125),K125/$F125,"")</f>
        <v>-6.8561872909698993E-2</v>
      </c>
      <c r="M125" s="6">
        <v>364700</v>
      </c>
    </row>
    <row r="126" spans="1:13" x14ac:dyDescent="0.45">
      <c r="A126" s="11">
        <v>2769</v>
      </c>
      <c r="B126" s="1" t="s">
        <v>15</v>
      </c>
      <c r="C126" s="2" t="s">
        <v>91</v>
      </c>
      <c r="D126" s="1" t="s">
        <v>6</v>
      </c>
      <c r="E126" s="4">
        <v>43769</v>
      </c>
      <c r="F126" s="6">
        <v>1108</v>
      </c>
      <c r="G126" s="6">
        <v>1111</v>
      </c>
      <c r="H126" s="5">
        <f>G126-$F126</f>
        <v>3</v>
      </c>
      <c r="I126" s="6">
        <v>23600</v>
      </c>
      <c r="J126" s="6">
        <v>1032</v>
      </c>
      <c r="K126" s="5">
        <f>IF(ISNUMBER(J126),J126-$F126,"")</f>
        <v>-76</v>
      </c>
      <c r="L126" s="7">
        <f>IF(ISNUMBER(J126),K126/$F126,"")</f>
        <v>-6.8592057761732855E-2</v>
      </c>
      <c r="M126" s="6">
        <v>21400</v>
      </c>
    </row>
    <row r="127" spans="1:13" x14ac:dyDescent="0.45">
      <c r="A127" s="8">
        <v>5986</v>
      </c>
      <c r="B127" s="1" t="s">
        <v>4</v>
      </c>
      <c r="C127" s="2" t="s">
        <v>142</v>
      </c>
      <c r="D127" s="1" t="s">
        <v>6</v>
      </c>
      <c r="E127" s="4">
        <v>43767</v>
      </c>
      <c r="F127" s="6">
        <v>450</v>
      </c>
      <c r="G127" s="6">
        <v>487</v>
      </c>
      <c r="H127" s="5">
        <f>G127-$F127</f>
        <v>37</v>
      </c>
      <c r="I127" s="6">
        <v>782800</v>
      </c>
      <c r="J127" s="6">
        <v>418</v>
      </c>
      <c r="K127" s="5">
        <f>IF(ISNUMBER(J127),J127-$F127,"")</f>
        <v>-32</v>
      </c>
      <c r="L127" s="7">
        <f>IF(ISNUMBER(J127),K127/$F127,"")</f>
        <v>-7.1111111111111111E-2</v>
      </c>
      <c r="M127" s="6">
        <v>33700</v>
      </c>
    </row>
    <row r="128" spans="1:13" x14ac:dyDescent="0.45">
      <c r="A128" s="8">
        <v>4582</v>
      </c>
      <c r="B128" s="1" t="s">
        <v>15</v>
      </c>
      <c r="C128" s="2" t="s">
        <v>128</v>
      </c>
      <c r="D128" s="1" t="s">
        <v>6</v>
      </c>
      <c r="E128" s="4">
        <v>43770</v>
      </c>
      <c r="F128" s="6">
        <v>691</v>
      </c>
      <c r="G128" s="6">
        <v>691</v>
      </c>
      <c r="H128" s="5">
        <f>G128-$F128</f>
        <v>0</v>
      </c>
      <c r="I128" s="6">
        <v>612000</v>
      </c>
      <c r="J128" s="6">
        <v>641</v>
      </c>
      <c r="K128" s="5">
        <f>IF(ISNUMBER(J128),J128-$F128,"")</f>
        <v>-50</v>
      </c>
      <c r="L128" s="7">
        <f>IF(ISNUMBER(J128),K128/$F128,"")</f>
        <v>-7.2358900144717797E-2</v>
      </c>
      <c r="M128" s="6">
        <v>655100</v>
      </c>
    </row>
    <row r="129" spans="1:13" x14ac:dyDescent="0.45">
      <c r="A129" s="16">
        <v>3275</v>
      </c>
      <c r="B129" s="1" t="s">
        <v>4</v>
      </c>
      <c r="C129" s="2" t="s">
        <v>99</v>
      </c>
      <c r="D129" s="1" t="s">
        <v>6</v>
      </c>
      <c r="E129" s="4">
        <v>43768</v>
      </c>
      <c r="F129" s="6">
        <v>1648</v>
      </c>
      <c r="G129" s="6">
        <v>1634</v>
      </c>
      <c r="H129" s="5">
        <f>G129-$F129</f>
        <v>-14</v>
      </c>
      <c r="I129" s="6">
        <v>9100</v>
      </c>
      <c r="J129" s="6">
        <v>1518</v>
      </c>
      <c r="K129" s="5">
        <f>IF(ISNUMBER(J129),J129-$F129,"")</f>
        <v>-130</v>
      </c>
      <c r="L129" s="7">
        <f>IF(ISNUMBER(J129),K129/$F129,"")</f>
        <v>-7.8883495145631075E-2</v>
      </c>
      <c r="M129" s="6">
        <v>3300</v>
      </c>
    </row>
    <row r="130" spans="1:13" x14ac:dyDescent="0.45">
      <c r="A130" s="8">
        <v>4955</v>
      </c>
      <c r="B130" s="1" t="s">
        <v>4</v>
      </c>
      <c r="C130" s="2" t="s">
        <v>135</v>
      </c>
      <c r="D130" s="1" t="s">
        <v>6</v>
      </c>
      <c r="E130" s="4">
        <v>43770</v>
      </c>
      <c r="F130" s="6">
        <v>1534</v>
      </c>
      <c r="G130" s="6">
        <v>1534</v>
      </c>
      <c r="H130" s="5">
        <f>G130-$F130</f>
        <v>0</v>
      </c>
      <c r="I130" s="6">
        <v>12500</v>
      </c>
      <c r="J130" s="6">
        <v>1411</v>
      </c>
      <c r="K130" s="5">
        <f>IF(ISNUMBER(J130),J130-$F130,"")</f>
        <v>-123</v>
      </c>
      <c r="L130" s="7">
        <f>IF(ISNUMBER(J130),K130/$F130,"")</f>
        <v>-8.0182529335071709E-2</v>
      </c>
      <c r="M130" s="6">
        <v>11500</v>
      </c>
    </row>
    <row r="131" spans="1:13" x14ac:dyDescent="0.45">
      <c r="A131" s="16">
        <v>3175</v>
      </c>
      <c r="B131" s="1" t="s">
        <v>4</v>
      </c>
      <c r="C131" s="2" t="s">
        <v>97</v>
      </c>
      <c r="D131" s="1" t="s">
        <v>6</v>
      </c>
      <c r="E131" s="4">
        <v>43768</v>
      </c>
      <c r="F131" s="6">
        <v>574</v>
      </c>
      <c r="G131" s="6">
        <v>550</v>
      </c>
      <c r="H131" s="5">
        <f>G131-$F131</f>
        <v>-24</v>
      </c>
      <c r="I131" s="6">
        <v>8300</v>
      </c>
      <c r="J131" s="6">
        <v>516</v>
      </c>
      <c r="K131" s="5">
        <f>IF(ISNUMBER(J131),J131-$F131,"")</f>
        <v>-58</v>
      </c>
      <c r="L131" s="7">
        <f>IF(ISNUMBER(J131),K131/$F131,"")</f>
        <v>-0.10104529616724739</v>
      </c>
      <c r="M131" s="6">
        <v>2000</v>
      </c>
    </row>
    <row r="132" spans="1:13" x14ac:dyDescent="0.45">
      <c r="A132" s="8">
        <v>6552</v>
      </c>
      <c r="B132" s="1" t="s">
        <v>4</v>
      </c>
      <c r="C132" s="2" t="s">
        <v>156</v>
      </c>
      <c r="D132" s="1" t="s">
        <v>6</v>
      </c>
      <c r="E132" s="4">
        <v>43768</v>
      </c>
      <c r="F132" s="6">
        <v>905</v>
      </c>
      <c r="G132" s="6">
        <v>878</v>
      </c>
      <c r="H132" s="5">
        <f>G132-$F132</f>
        <v>-27</v>
      </c>
      <c r="I132" s="6">
        <v>184100</v>
      </c>
      <c r="J132" s="6">
        <v>809</v>
      </c>
      <c r="K132" s="5">
        <f>IF(ISNUMBER(J132),J132-$F132,"")</f>
        <v>-96</v>
      </c>
      <c r="L132" s="7">
        <f>IF(ISNUMBER(J132),K132/$F132,"")</f>
        <v>-0.10607734806629834</v>
      </c>
      <c r="M132" s="6">
        <v>244200</v>
      </c>
    </row>
    <row r="133" spans="1:13" x14ac:dyDescent="0.45">
      <c r="A133" s="16">
        <v>4319</v>
      </c>
      <c r="B133" s="1" t="s">
        <v>4</v>
      </c>
      <c r="C133" s="2" t="s">
        <v>116</v>
      </c>
      <c r="D133" s="1" t="s">
        <v>6</v>
      </c>
      <c r="E133" s="4">
        <v>43767</v>
      </c>
      <c r="F133" s="6">
        <v>252</v>
      </c>
      <c r="G133" s="6">
        <v>246</v>
      </c>
      <c r="H133" s="5">
        <f>G133-$F133</f>
        <v>-6</v>
      </c>
      <c r="I133" s="6">
        <v>1521200</v>
      </c>
      <c r="J133" s="6">
        <v>225</v>
      </c>
      <c r="K133" s="5">
        <f>IF(ISNUMBER(J133),J133-$F133,"")</f>
        <v>-27</v>
      </c>
      <c r="L133" s="7">
        <f>IF(ISNUMBER(J133),K133/$F133,"")</f>
        <v>-0.10714285714285714</v>
      </c>
      <c r="M133" s="6">
        <v>71300</v>
      </c>
    </row>
    <row r="134" spans="1:13" x14ac:dyDescent="0.45">
      <c r="A134" s="16">
        <v>2338</v>
      </c>
      <c r="B134" s="1" t="s">
        <v>13</v>
      </c>
      <c r="C134" s="2" t="s">
        <v>84</v>
      </c>
      <c r="D134" s="1" t="s">
        <v>6</v>
      </c>
      <c r="E134" s="4">
        <v>43766</v>
      </c>
      <c r="F134" s="6">
        <v>338</v>
      </c>
      <c r="G134" s="6">
        <v>339</v>
      </c>
      <c r="H134" s="5">
        <f>G134-$F134</f>
        <v>1</v>
      </c>
      <c r="I134" s="6">
        <v>17400</v>
      </c>
      <c r="J134" s="6">
        <v>297</v>
      </c>
      <c r="K134" s="5">
        <f>IF(ISNUMBER(J134),J134-$F134,"")</f>
        <v>-41</v>
      </c>
      <c r="L134" s="7">
        <f>IF(ISNUMBER(J134),K134/$F134,"")</f>
        <v>-0.12130177514792899</v>
      </c>
      <c r="M134" s="6">
        <v>12800</v>
      </c>
    </row>
    <row r="135" spans="1:13" x14ac:dyDescent="0.45">
      <c r="A135" s="8">
        <v>6579</v>
      </c>
      <c r="B135" s="1" t="s">
        <v>11</v>
      </c>
      <c r="C135" s="2" t="s">
        <v>158</v>
      </c>
      <c r="D135" s="1" t="s">
        <v>6</v>
      </c>
      <c r="E135" s="4">
        <v>43767</v>
      </c>
      <c r="F135" s="6">
        <v>2595</v>
      </c>
      <c r="G135" s="6">
        <v>3185</v>
      </c>
      <c r="H135" s="5">
        <f>G135-$F135</f>
        <v>590</v>
      </c>
      <c r="I135" s="6">
        <v>679600</v>
      </c>
      <c r="J135" s="6">
        <v>2266</v>
      </c>
      <c r="K135" s="5">
        <f>IF(ISNUMBER(J135),J135-$F135,"")</f>
        <v>-329</v>
      </c>
      <c r="L135" s="7">
        <f>IF(ISNUMBER(J135),K135/$F135,"")</f>
        <v>-0.12678227360308286</v>
      </c>
      <c r="M135" s="6">
        <v>77300</v>
      </c>
    </row>
    <row r="136" spans="1:13" x14ac:dyDescent="0.45">
      <c r="A136" s="8">
        <v>8946</v>
      </c>
      <c r="B136" s="1" t="s">
        <v>15</v>
      </c>
      <c r="C136" s="2" t="s">
        <v>189</v>
      </c>
      <c r="D136" s="1" t="s">
        <v>6</v>
      </c>
      <c r="E136" s="4">
        <v>43769</v>
      </c>
      <c r="F136" s="6">
        <v>170</v>
      </c>
      <c r="G136" s="6">
        <v>148</v>
      </c>
      <c r="H136" s="5">
        <f>G136-$F136</f>
        <v>-22</v>
      </c>
      <c r="I136" s="6">
        <v>14472600</v>
      </c>
      <c r="J136" s="6">
        <v>130</v>
      </c>
      <c r="K136" s="5">
        <f>IF(ISNUMBER(J136),J136-$F136,"")</f>
        <v>-40</v>
      </c>
      <c r="L136" s="7">
        <f>IF(ISNUMBER(J136),K136/$F136,"")</f>
        <v>-0.23529411764705882</v>
      </c>
      <c r="M136" s="6">
        <v>181200</v>
      </c>
    </row>
    <row r="137" spans="1:13" x14ac:dyDescent="0.45">
      <c r="A137" s="1">
        <v>3370</v>
      </c>
      <c r="B137" s="1" t="s">
        <v>15</v>
      </c>
      <c r="C137" s="2" t="s">
        <v>102</v>
      </c>
      <c r="D137" s="1" t="s">
        <v>6</v>
      </c>
      <c r="E137" s="4">
        <v>43766</v>
      </c>
      <c r="F137" s="6">
        <v>1428</v>
      </c>
      <c r="G137" s="6">
        <v>1411</v>
      </c>
      <c r="H137" s="5">
        <f>G137-$F137</f>
        <v>-17</v>
      </c>
      <c r="I137" s="6">
        <v>154500</v>
      </c>
      <c r="J137" s="6">
        <v>1032</v>
      </c>
      <c r="K137" s="5">
        <f>IF(ISNUMBER(J137),J137-$F137,"")</f>
        <v>-396</v>
      </c>
      <c r="L137" s="7">
        <f>IF(ISNUMBER(J137),K137/$F137,"")</f>
        <v>-0.27731092436974791</v>
      </c>
      <c r="M137" s="6">
        <v>268200</v>
      </c>
    </row>
    <row r="138" spans="1:13" x14ac:dyDescent="0.45">
      <c r="A138" s="1">
        <v>3968</v>
      </c>
      <c r="B138" s="1" t="s">
        <v>4</v>
      </c>
      <c r="C138" s="2" t="s">
        <v>111</v>
      </c>
      <c r="D138" s="1" t="s">
        <v>6</v>
      </c>
      <c r="E138" s="4">
        <v>43768</v>
      </c>
      <c r="F138" s="6">
        <v>1436</v>
      </c>
      <c r="G138" s="6">
        <v>1447</v>
      </c>
      <c r="H138" s="5">
        <f>G138-$F138</f>
        <v>11</v>
      </c>
      <c r="I138" s="6">
        <v>15000</v>
      </c>
      <c r="J138" s="6">
        <v>837</v>
      </c>
      <c r="K138" s="5">
        <f>IF(ISNUMBER(J138),J138-$F138,"")</f>
        <v>-599</v>
      </c>
      <c r="L138" s="7">
        <f>IF(ISNUMBER(J138),K138/$F138,"")</f>
        <v>-0.41713091922005568</v>
      </c>
      <c r="M138" s="6">
        <v>59900</v>
      </c>
    </row>
  </sheetData>
  <sortState xmlns:xlrd2="http://schemas.microsoft.com/office/spreadsheetml/2017/richdata2" ref="A4:M138">
    <sortCondition descending="1" ref="L4:L138"/>
  </sortState>
  <mergeCells count="4">
    <mergeCell ref="A1:M1"/>
    <mergeCell ref="E2:F2"/>
    <mergeCell ref="J2:M2"/>
    <mergeCell ref="G2:I2"/>
  </mergeCells>
  <phoneticPr fontId="1"/>
  <printOptions gridLines="1"/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1020E-CAD9-4030-87EC-0CCF4857208A}">
  <dimension ref="A1:M13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M1"/>
    </sheetView>
  </sheetViews>
  <sheetFormatPr defaultRowHeight="18" x14ac:dyDescent="0.45"/>
  <cols>
    <col min="1" max="1" width="8.69921875" style="1" customWidth="1"/>
    <col min="2" max="2" width="5.69921875" style="1" customWidth="1"/>
    <col min="3" max="3" width="43" style="2" customWidth="1"/>
    <col min="4" max="4" width="5.69921875" style="1" customWidth="1"/>
    <col min="5" max="5" width="12.69921875" style="1" customWidth="1"/>
    <col min="6" max="13" width="10.69921875" customWidth="1"/>
  </cols>
  <sheetData>
    <row r="1" spans="1:13" x14ac:dyDescent="0.45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x14ac:dyDescent="0.45">
      <c r="C2" s="1"/>
      <c r="E2" s="25" t="s">
        <v>63</v>
      </c>
      <c r="F2" s="25"/>
      <c r="G2" s="26">
        <v>43770</v>
      </c>
      <c r="H2" s="26"/>
      <c r="I2" s="26"/>
      <c r="J2" s="26">
        <v>43798</v>
      </c>
      <c r="K2" s="25"/>
      <c r="L2" s="25"/>
      <c r="M2" s="25"/>
    </row>
    <row r="3" spans="1:13" s="1" customFormat="1" x14ac:dyDescent="0.45">
      <c r="A3" s="1" t="s">
        <v>64</v>
      </c>
      <c r="B3" s="1" t="s">
        <v>0</v>
      </c>
      <c r="C3" s="3" t="s">
        <v>1</v>
      </c>
      <c r="D3" s="1" t="s">
        <v>2</v>
      </c>
      <c r="E3" s="1" t="s">
        <v>3</v>
      </c>
      <c r="F3" s="1" t="s">
        <v>65</v>
      </c>
      <c r="G3" s="1" t="s">
        <v>70</v>
      </c>
      <c r="H3" s="1" t="s">
        <v>68</v>
      </c>
      <c r="I3" s="11" t="s">
        <v>67</v>
      </c>
      <c r="J3" s="11" t="s">
        <v>287</v>
      </c>
      <c r="K3" s="11" t="s">
        <v>288</v>
      </c>
      <c r="L3" s="12" t="s">
        <v>66</v>
      </c>
      <c r="M3" s="11" t="s">
        <v>67</v>
      </c>
    </row>
    <row r="4" spans="1:13" x14ac:dyDescent="0.45">
      <c r="A4" s="1">
        <v>6195</v>
      </c>
      <c r="B4" s="1" t="s">
        <v>11</v>
      </c>
      <c r="C4" s="2" t="s">
        <v>241</v>
      </c>
      <c r="D4" s="1" t="s">
        <v>6</v>
      </c>
      <c r="E4" s="4">
        <v>43768</v>
      </c>
      <c r="F4" s="9">
        <v>4400</v>
      </c>
      <c r="G4" s="9">
        <v>4540</v>
      </c>
      <c r="H4" s="10">
        <f>G4-$F4</f>
        <v>140</v>
      </c>
      <c r="I4" s="6">
        <v>27600</v>
      </c>
      <c r="J4" s="6">
        <v>8410</v>
      </c>
      <c r="K4" s="5">
        <f>IF(ISNUMBER(J4),J4-$F4,"")</f>
        <v>4010</v>
      </c>
      <c r="L4" s="7">
        <f>IF(ISNUMBER(J4),K4/$F4,"")</f>
        <v>0.91136363636363638</v>
      </c>
      <c r="M4" s="6">
        <v>499200</v>
      </c>
    </row>
    <row r="5" spans="1:13" x14ac:dyDescent="0.45">
      <c r="A5" s="1">
        <v>6184</v>
      </c>
      <c r="B5" s="1" t="s">
        <v>4</v>
      </c>
      <c r="C5" s="2" t="s">
        <v>240</v>
      </c>
      <c r="D5" s="1" t="s">
        <v>6</v>
      </c>
      <c r="E5" s="4">
        <v>43768</v>
      </c>
      <c r="F5" s="9">
        <v>1491</v>
      </c>
      <c r="G5" s="9">
        <v>1510</v>
      </c>
      <c r="H5" s="10">
        <f>G5-$F5</f>
        <v>19</v>
      </c>
      <c r="I5" s="6">
        <v>308400</v>
      </c>
      <c r="J5" s="6">
        <v>1930</v>
      </c>
      <c r="K5" s="5">
        <f>IF(ISNUMBER(J5),J5-$F5,"")</f>
        <v>439</v>
      </c>
      <c r="L5" s="7">
        <f>IF(ISNUMBER(J5),K5/$F5,"")</f>
        <v>0.2944332662642522</v>
      </c>
      <c r="M5" s="6">
        <v>744200</v>
      </c>
    </row>
    <row r="6" spans="1:13" x14ac:dyDescent="0.45">
      <c r="A6" s="11">
        <v>4557</v>
      </c>
      <c r="B6" s="1" t="s">
        <v>15</v>
      </c>
      <c r="C6" s="2" t="s">
        <v>231</v>
      </c>
      <c r="D6" s="1" t="s">
        <v>6</v>
      </c>
      <c r="E6" s="4">
        <v>43768</v>
      </c>
      <c r="F6" s="9">
        <v>3280</v>
      </c>
      <c r="G6" s="9">
        <v>3345</v>
      </c>
      <c r="H6" s="10">
        <f>G6-$F6</f>
        <v>65</v>
      </c>
      <c r="I6" s="6">
        <v>174300</v>
      </c>
      <c r="J6" s="6">
        <v>4190</v>
      </c>
      <c r="K6" s="5">
        <f>IF(ISNUMBER(J6),J6-$F6,"")</f>
        <v>910</v>
      </c>
      <c r="L6" s="7">
        <f>IF(ISNUMBER(J6),K6/$F6,"")</f>
        <v>0.27743902439024393</v>
      </c>
      <c r="M6" s="6">
        <v>91600</v>
      </c>
    </row>
    <row r="7" spans="1:13" x14ac:dyDescent="0.45">
      <c r="A7" s="8">
        <v>9857</v>
      </c>
      <c r="B7" s="1" t="s">
        <v>13</v>
      </c>
      <c r="C7" s="2" t="s">
        <v>283</v>
      </c>
      <c r="D7" s="1" t="s">
        <v>6</v>
      </c>
      <c r="E7" s="4">
        <v>43766</v>
      </c>
      <c r="F7" s="9">
        <v>975</v>
      </c>
      <c r="G7" s="9">
        <v>1005</v>
      </c>
      <c r="H7" s="10">
        <f>G7-$F7</f>
        <v>30</v>
      </c>
      <c r="I7" s="6">
        <v>43900</v>
      </c>
      <c r="J7" s="6">
        <v>1197</v>
      </c>
      <c r="K7" s="5">
        <f>IF(ISNUMBER(J7),J7-$F7,"")</f>
        <v>222</v>
      </c>
      <c r="L7" s="7">
        <f>IF(ISNUMBER(J7),K7/$F7,"")</f>
        <v>0.22769230769230769</v>
      </c>
      <c r="M7" s="6">
        <v>21500</v>
      </c>
    </row>
    <row r="8" spans="1:13" x14ac:dyDescent="0.45">
      <c r="A8" s="1">
        <v>6757</v>
      </c>
      <c r="B8" s="1" t="s">
        <v>15</v>
      </c>
      <c r="C8" s="2" t="s">
        <v>249</v>
      </c>
      <c r="D8" s="1" t="s">
        <v>6</v>
      </c>
      <c r="E8" s="4">
        <v>43769</v>
      </c>
      <c r="F8" s="9">
        <v>1817</v>
      </c>
      <c r="G8" s="9">
        <v>1951</v>
      </c>
      <c r="H8" s="10">
        <f>G8-$F8</f>
        <v>134</v>
      </c>
      <c r="I8" s="6">
        <v>104100</v>
      </c>
      <c r="J8" s="6">
        <v>2219</v>
      </c>
      <c r="K8" s="5">
        <f>IF(ISNUMBER(J8),J8-$F8,"")</f>
        <v>402</v>
      </c>
      <c r="L8" s="7">
        <f>IF(ISNUMBER(J8),K8/$F8,"")</f>
        <v>0.22124380847550909</v>
      </c>
      <c r="M8" s="6">
        <v>14100</v>
      </c>
    </row>
    <row r="9" spans="1:13" x14ac:dyDescent="0.45">
      <c r="A9" s="1">
        <v>3110</v>
      </c>
      <c r="B9" s="1" t="s">
        <v>4</v>
      </c>
      <c r="C9" s="2" t="s">
        <v>221</v>
      </c>
      <c r="D9" s="1" t="s">
        <v>6</v>
      </c>
      <c r="E9" s="4">
        <v>43767</v>
      </c>
      <c r="F9" s="9">
        <v>3325</v>
      </c>
      <c r="G9" s="9">
        <v>3250</v>
      </c>
      <c r="H9" s="10">
        <f>G9-$F9</f>
        <v>-75</v>
      </c>
      <c r="I9" s="6">
        <v>91700</v>
      </c>
      <c r="J9" s="6">
        <v>4030</v>
      </c>
      <c r="K9" s="5">
        <f>IF(ISNUMBER(J9),J9-$F9,"")</f>
        <v>705</v>
      </c>
      <c r="L9" s="7">
        <f>IF(ISNUMBER(J9),K9/$F9,"")</f>
        <v>0.21203007518796993</v>
      </c>
      <c r="M9" s="6">
        <v>107000</v>
      </c>
    </row>
    <row r="10" spans="1:13" x14ac:dyDescent="0.45">
      <c r="A10" s="16">
        <v>1909</v>
      </c>
      <c r="B10" s="1" t="s">
        <v>4</v>
      </c>
      <c r="C10" s="2" t="s">
        <v>210</v>
      </c>
      <c r="D10" s="1" t="s">
        <v>6</v>
      </c>
      <c r="E10" s="4">
        <v>43766</v>
      </c>
      <c r="F10" s="9">
        <v>1211</v>
      </c>
      <c r="G10" s="9">
        <v>1322</v>
      </c>
      <c r="H10" s="10">
        <f>G10-$F10</f>
        <v>111</v>
      </c>
      <c r="I10" s="6">
        <v>57200</v>
      </c>
      <c r="J10" s="6">
        <v>1464</v>
      </c>
      <c r="K10" s="5">
        <f>IF(ISNUMBER(J10),J10-$F10,"")</f>
        <v>253</v>
      </c>
      <c r="L10" s="7">
        <f>IF(ISNUMBER(J10),K10/$F10,"")</f>
        <v>0.20891824938067713</v>
      </c>
      <c r="M10" s="6">
        <v>56400</v>
      </c>
    </row>
    <row r="11" spans="1:13" x14ac:dyDescent="0.45">
      <c r="A11" s="1">
        <v>2492</v>
      </c>
      <c r="B11" s="1" t="s">
        <v>4</v>
      </c>
      <c r="C11" s="2" t="s">
        <v>216</v>
      </c>
      <c r="D11" s="1" t="s">
        <v>6</v>
      </c>
      <c r="E11" s="4">
        <v>43768</v>
      </c>
      <c r="F11" s="9">
        <v>1630</v>
      </c>
      <c r="G11" s="9">
        <v>1810</v>
      </c>
      <c r="H11" s="10">
        <f>G11-$F11</f>
        <v>180</v>
      </c>
      <c r="I11" s="6">
        <v>1656000</v>
      </c>
      <c r="J11" s="6">
        <v>1935</v>
      </c>
      <c r="K11" s="5">
        <f>IF(ISNUMBER(J11),J11-$F11,"")</f>
        <v>305</v>
      </c>
      <c r="L11" s="7">
        <f>IF(ISNUMBER(J11),K11/$F11,"")</f>
        <v>0.18711656441717792</v>
      </c>
      <c r="M11" s="6">
        <v>521000</v>
      </c>
    </row>
    <row r="12" spans="1:13" x14ac:dyDescent="0.45">
      <c r="A12" s="1">
        <v>7564</v>
      </c>
      <c r="B12" s="1" t="s">
        <v>15</v>
      </c>
      <c r="C12" s="2" t="s">
        <v>257</v>
      </c>
      <c r="D12" s="1" t="s">
        <v>6</v>
      </c>
      <c r="E12" s="4">
        <v>43766</v>
      </c>
      <c r="F12" s="9">
        <v>7720</v>
      </c>
      <c r="G12" s="9">
        <v>7880</v>
      </c>
      <c r="H12" s="10">
        <f>G12-$F12</f>
        <v>160</v>
      </c>
      <c r="I12" s="6">
        <v>711300</v>
      </c>
      <c r="J12" s="6">
        <v>9060</v>
      </c>
      <c r="K12" s="5">
        <f>IF(ISNUMBER(J12),J12-$F12,"")</f>
        <v>1340</v>
      </c>
      <c r="L12" s="7">
        <f>IF(ISNUMBER(J12),K12/$F12,"")</f>
        <v>0.17357512953367876</v>
      </c>
      <c r="M12" s="6">
        <v>1680700</v>
      </c>
    </row>
    <row r="13" spans="1:13" x14ac:dyDescent="0.45">
      <c r="A13" s="1">
        <v>2127</v>
      </c>
      <c r="B13" s="1" t="s">
        <v>4</v>
      </c>
      <c r="C13" s="2" t="s">
        <v>211</v>
      </c>
      <c r="D13" s="1" t="s">
        <v>6</v>
      </c>
      <c r="E13" s="4">
        <v>43767</v>
      </c>
      <c r="F13" s="9">
        <v>3115</v>
      </c>
      <c r="G13" s="9">
        <v>3455</v>
      </c>
      <c r="H13" s="10">
        <f>G13-$F13</f>
        <v>340</v>
      </c>
      <c r="I13" s="6">
        <v>1222100</v>
      </c>
      <c r="J13" s="6">
        <v>3645</v>
      </c>
      <c r="K13" s="5">
        <f>IF(ISNUMBER(J13),J13-$F13,"")</f>
        <v>530</v>
      </c>
      <c r="L13" s="7">
        <f>IF(ISNUMBER(J13),K13/$F13,"")</f>
        <v>0.17014446227929375</v>
      </c>
      <c r="M13" s="6">
        <v>394100</v>
      </c>
    </row>
    <row r="14" spans="1:13" x14ac:dyDescent="0.45">
      <c r="A14" s="1">
        <v>4399</v>
      </c>
      <c r="B14" s="1" t="s">
        <v>11</v>
      </c>
      <c r="C14" s="2" t="s">
        <v>230</v>
      </c>
      <c r="D14" s="1" t="s">
        <v>6</v>
      </c>
      <c r="E14" s="4">
        <v>43767</v>
      </c>
      <c r="F14" s="9">
        <v>1354</v>
      </c>
      <c r="G14" s="9">
        <v>1348</v>
      </c>
      <c r="H14" s="10">
        <f>G14-$F14</f>
        <v>-6</v>
      </c>
      <c r="I14" s="6">
        <v>33900</v>
      </c>
      <c r="J14" s="6">
        <v>1558</v>
      </c>
      <c r="K14" s="5">
        <f>IF(ISNUMBER(J14),J14-$F14,"")</f>
        <v>204</v>
      </c>
      <c r="L14" s="7">
        <f>IF(ISNUMBER(J14),K14/$F14,"")</f>
        <v>0.15066469719350073</v>
      </c>
      <c r="M14" s="6">
        <v>235700</v>
      </c>
    </row>
    <row r="15" spans="1:13" x14ac:dyDescent="0.45">
      <c r="A15" s="8">
        <v>7814</v>
      </c>
      <c r="B15" s="1" t="s">
        <v>15</v>
      </c>
      <c r="C15" s="2" t="s">
        <v>263</v>
      </c>
      <c r="D15" s="1" t="s">
        <v>6</v>
      </c>
      <c r="E15" s="4">
        <v>43768</v>
      </c>
      <c r="F15" s="9">
        <v>960</v>
      </c>
      <c r="G15" s="9">
        <v>956</v>
      </c>
      <c r="H15" s="10">
        <f>G15-$F15</f>
        <v>-4</v>
      </c>
      <c r="I15" s="6">
        <v>35000</v>
      </c>
      <c r="J15" s="6">
        <v>1100</v>
      </c>
      <c r="K15" s="5">
        <f>IF(ISNUMBER(J15),J15-$F15,"")</f>
        <v>140</v>
      </c>
      <c r="L15" s="7">
        <f>IF(ISNUMBER(J15),K15/$F15,"")</f>
        <v>0.14583333333333334</v>
      </c>
      <c r="M15" s="6">
        <v>11600</v>
      </c>
    </row>
    <row r="16" spans="1:13" x14ac:dyDescent="0.45">
      <c r="A16" s="8">
        <v>9639</v>
      </c>
      <c r="B16" s="1" t="s">
        <v>15</v>
      </c>
      <c r="C16" s="2" t="s">
        <v>277</v>
      </c>
      <c r="D16" s="1" t="s">
        <v>6</v>
      </c>
      <c r="E16" s="4">
        <v>43766</v>
      </c>
      <c r="F16" s="9">
        <v>3375</v>
      </c>
      <c r="G16" s="9">
        <v>3550</v>
      </c>
      <c r="H16" s="10">
        <f>G16-$F16</f>
        <v>175</v>
      </c>
      <c r="I16" s="6">
        <v>4600</v>
      </c>
      <c r="J16" s="6">
        <v>3780</v>
      </c>
      <c r="K16" s="5">
        <f>IF(ISNUMBER(J16),J16-$F16,"")</f>
        <v>405</v>
      </c>
      <c r="L16" s="7">
        <f>IF(ISNUMBER(J16),K16/$F16,"")</f>
        <v>0.12</v>
      </c>
      <c r="M16" s="6">
        <v>3600</v>
      </c>
    </row>
    <row r="17" spans="1:13" x14ac:dyDescent="0.45">
      <c r="A17" s="1">
        <v>2130</v>
      </c>
      <c r="B17" s="1" t="s">
        <v>4</v>
      </c>
      <c r="C17" s="2" t="s">
        <v>212</v>
      </c>
      <c r="D17" s="1" t="s">
        <v>6</v>
      </c>
      <c r="E17" s="4">
        <v>43770</v>
      </c>
      <c r="F17" s="9">
        <v>2150</v>
      </c>
      <c r="G17" s="9">
        <v>2150</v>
      </c>
      <c r="H17" s="10">
        <f>G17-$F17</f>
        <v>0</v>
      </c>
      <c r="I17" s="6">
        <v>1009800</v>
      </c>
      <c r="J17" s="6">
        <v>2376</v>
      </c>
      <c r="K17" s="5">
        <f>IF(ISNUMBER(J17),J17-$F17,"")</f>
        <v>226</v>
      </c>
      <c r="L17" s="7">
        <f>IF(ISNUMBER(J17),K17/$F17,"")</f>
        <v>0.10511627906976745</v>
      </c>
      <c r="M17" s="6">
        <v>145200</v>
      </c>
    </row>
    <row r="18" spans="1:13" x14ac:dyDescent="0.45">
      <c r="A18" s="1">
        <v>4826</v>
      </c>
      <c r="B18" s="1" t="s">
        <v>4</v>
      </c>
      <c r="C18" s="2" t="s">
        <v>235</v>
      </c>
      <c r="D18" s="1" t="s">
        <v>6</v>
      </c>
      <c r="E18" s="4">
        <v>43769</v>
      </c>
      <c r="F18" s="9">
        <v>927</v>
      </c>
      <c r="G18" s="9">
        <v>949</v>
      </c>
      <c r="H18" s="10">
        <f>G18-$F18</f>
        <v>22</v>
      </c>
      <c r="I18" s="6">
        <v>84500</v>
      </c>
      <c r="J18" s="6">
        <v>1022</v>
      </c>
      <c r="K18" s="5">
        <f>IF(ISNUMBER(J18),J18-$F18,"")</f>
        <v>95</v>
      </c>
      <c r="L18" s="7">
        <f>IF(ISNUMBER(J18),K18/$F18,"")</f>
        <v>0.10248112189859762</v>
      </c>
      <c r="M18" s="6">
        <v>47000</v>
      </c>
    </row>
    <row r="19" spans="1:13" x14ac:dyDescent="0.45">
      <c r="A19" s="8">
        <v>9746</v>
      </c>
      <c r="B19" s="1" t="s">
        <v>4</v>
      </c>
      <c r="C19" s="2" t="s">
        <v>280</v>
      </c>
      <c r="D19" s="1" t="s">
        <v>6</v>
      </c>
      <c r="E19" s="4">
        <v>43770</v>
      </c>
      <c r="F19" s="9">
        <v>4680</v>
      </c>
      <c r="G19" s="9">
        <v>4680</v>
      </c>
      <c r="H19" s="10">
        <f>G19-$F19</f>
        <v>0</v>
      </c>
      <c r="I19" s="6">
        <v>50600</v>
      </c>
      <c r="J19" s="6">
        <v>5140</v>
      </c>
      <c r="K19" s="5">
        <f>IF(ISNUMBER(J19),J19-$F19,"")</f>
        <v>460</v>
      </c>
      <c r="L19" s="7">
        <f>IF(ISNUMBER(J19),K19/$F19,"")</f>
        <v>9.8290598290598288E-2</v>
      </c>
      <c r="M19" s="6">
        <v>11300</v>
      </c>
    </row>
    <row r="20" spans="1:13" x14ac:dyDescent="0.45">
      <c r="A20" s="8">
        <v>8014</v>
      </c>
      <c r="B20" s="1" t="s">
        <v>4</v>
      </c>
      <c r="C20" s="2" t="s">
        <v>265</v>
      </c>
      <c r="D20" s="1" t="s">
        <v>6</v>
      </c>
      <c r="E20" s="4">
        <v>43766</v>
      </c>
      <c r="F20" s="9">
        <v>1788</v>
      </c>
      <c r="G20" s="9">
        <v>1896</v>
      </c>
      <c r="H20" s="10">
        <f>G20-$F20</f>
        <v>108</v>
      </c>
      <c r="I20" s="6">
        <v>10400</v>
      </c>
      <c r="J20" s="6">
        <v>1944</v>
      </c>
      <c r="K20" s="5">
        <f>IF(ISNUMBER(J20),J20-$F20,"")</f>
        <v>156</v>
      </c>
      <c r="L20" s="7">
        <f>IF(ISNUMBER(J20),K20/$F20,"")</f>
        <v>8.7248322147651006E-2</v>
      </c>
      <c r="M20" s="6">
        <v>6000</v>
      </c>
    </row>
    <row r="21" spans="1:13" x14ac:dyDescent="0.45">
      <c r="A21" s="11">
        <v>3919</v>
      </c>
      <c r="B21" s="1" t="s">
        <v>4</v>
      </c>
      <c r="C21" s="2" t="s">
        <v>226</v>
      </c>
      <c r="D21" s="1" t="s">
        <v>6</v>
      </c>
      <c r="E21" s="4">
        <v>43768</v>
      </c>
      <c r="F21" s="9">
        <v>1679</v>
      </c>
      <c r="G21" s="9">
        <v>1695</v>
      </c>
      <c r="H21" s="10">
        <f>G21-$F21</f>
        <v>16</v>
      </c>
      <c r="I21" s="6">
        <v>62200</v>
      </c>
      <c r="J21" s="6">
        <v>1825</v>
      </c>
      <c r="K21" s="5">
        <f>IF(ISNUMBER(J21),J21-$F21,"")</f>
        <v>146</v>
      </c>
      <c r="L21" s="7">
        <f>IF(ISNUMBER(J21),K21/$F21,"")</f>
        <v>8.6956521739130432E-2</v>
      </c>
      <c r="M21" s="6">
        <v>101300</v>
      </c>
    </row>
    <row r="22" spans="1:13" x14ac:dyDescent="0.45">
      <c r="A22" s="8">
        <v>8018</v>
      </c>
      <c r="B22" s="1" t="s">
        <v>4</v>
      </c>
      <c r="C22" s="2" t="s">
        <v>266</v>
      </c>
      <c r="D22" s="1" t="s">
        <v>6</v>
      </c>
      <c r="E22" s="4">
        <v>43767</v>
      </c>
      <c r="F22" s="9">
        <v>550</v>
      </c>
      <c r="G22" s="9">
        <v>566</v>
      </c>
      <c r="H22" s="10">
        <f>G22-$F22</f>
        <v>16</v>
      </c>
      <c r="I22" s="6">
        <v>25600</v>
      </c>
      <c r="J22" s="6">
        <v>595</v>
      </c>
      <c r="K22" s="5">
        <f>IF(ISNUMBER(J22),J22-$F22,"")</f>
        <v>45</v>
      </c>
      <c r="L22" s="7">
        <f>IF(ISNUMBER(J22),K22/$F22,"")</f>
        <v>8.1818181818181818E-2</v>
      </c>
      <c r="M22" s="6">
        <v>14400</v>
      </c>
    </row>
    <row r="23" spans="1:13" x14ac:dyDescent="0.45">
      <c r="A23" s="8">
        <v>7730</v>
      </c>
      <c r="B23" s="1" t="s">
        <v>4</v>
      </c>
      <c r="C23" s="2" t="s">
        <v>261</v>
      </c>
      <c r="D23" s="1" t="s">
        <v>6</v>
      </c>
      <c r="E23" s="4">
        <v>43768</v>
      </c>
      <c r="F23" s="9">
        <v>2685</v>
      </c>
      <c r="G23" s="9">
        <v>2893</v>
      </c>
      <c r="H23" s="10">
        <f>G23-$F23</f>
        <v>208</v>
      </c>
      <c r="I23" s="6">
        <v>499200</v>
      </c>
      <c r="J23" s="6">
        <v>2902</v>
      </c>
      <c r="K23" s="5">
        <f>IF(ISNUMBER(J23),J23-$F23,"")</f>
        <v>217</v>
      </c>
      <c r="L23" s="7">
        <f>IF(ISNUMBER(J23),K23/$F23,"")</f>
        <v>8.0819366852886404E-2</v>
      </c>
      <c r="M23" s="6">
        <v>264500</v>
      </c>
    </row>
    <row r="24" spans="1:13" x14ac:dyDescent="0.45">
      <c r="A24" s="8">
        <v>9435</v>
      </c>
      <c r="B24" s="1" t="s">
        <v>4</v>
      </c>
      <c r="C24" s="2" t="s">
        <v>274</v>
      </c>
      <c r="D24" s="1" t="s">
        <v>6</v>
      </c>
      <c r="E24" s="4">
        <v>43767</v>
      </c>
      <c r="F24" s="9">
        <v>23690</v>
      </c>
      <c r="G24" s="9">
        <v>23950</v>
      </c>
      <c r="H24" s="10">
        <f>G24-$F24</f>
        <v>260</v>
      </c>
      <c r="I24" s="6">
        <v>55600</v>
      </c>
      <c r="J24" s="6">
        <v>25520</v>
      </c>
      <c r="K24" s="5">
        <f>IF(ISNUMBER(J24),J24-$F24,"")</f>
        <v>1830</v>
      </c>
      <c r="L24" s="7">
        <f>IF(ISNUMBER(J24),K24/$F24,"")</f>
        <v>7.7247783875052767E-2</v>
      </c>
      <c r="M24" s="6">
        <v>76700</v>
      </c>
    </row>
    <row r="25" spans="1:13" x14ac:dyDescent="0.45">
      <c r="A25" s="16">
        <v>7224</v>
      </c>
      <c r="B25" s="1" t="s">
        <v>4</v>
      </c>
      <c r="C25" s="2" t="s">
        <v>254</v>
      </c>
      <c r="D25" s="1" t="s">
        <v>6</v>
      </c>
      <c r="E25" s="4">
        <v>43770</v>
      </c>
      <c r="F25" s="9">
        <v>1352</v>
      </c>
      <c r="G25" s="9">
        <v>1352</v>
      </c>
      <c r="H25" s="10">
        <f>G25-$F25</f>
        <v>0</v>
      </c>
      <c r="I25" s="6">
        <v>1417400</v>
      </c>
      <c r="J25" s="6">
        <v>1451</v>
      </c>
      <c r="K25" s="5">
        <f>IF(ISNUMBER(J25),J25-$F25,"")</f>
        <v>99</v>
      </c>
      <c r="L25" s="7">
        <f>IF(ISNUMBER(J25),K25/$F25,"")</f>
        <v>7.3224852071005916E-2</v>
      </c>
      <c r="M25" s="6">
        <v>383100</v>
      </c>
    </row>
    <row r="26" spans="1:13" x14ac:dyDescent="0.45">
      <c r="A26" s="8">
        <v>9632</v>
      </c>
      <c r="B26" s="1" t="s">
        <v>4</v>
      </c>
      <c r="C26" s="2" t="s">
        <v>276</v>
      </c>
      <c r="D26" s="1" t="s">
        <v>6</v>
      </c>
      <c r="E26" s="4">
        <v>43768</v>
      </c>
      <c r="F26" s="9">
        <v>7290</v>
      </c>
      <c r="G26" s="9">
        <v>7150</v>
      </c>
      <c r="H26" s="10">
        <f>G26-$F26</f>
        <v>-140</v>
      </c>
      <c r="I26" s="6">
        <v>3400</v>
      </c>
      <c r="J26" s="6">
        <v>7810</v>
      </c>
      <c r="K26" s="5">
        <f>IF(ISNUMBER(J26),J26-$F26,"")</f>
        <v>520</v>
      </c>
      <c r="L26" s="7">
        <f>IF(ISNUMBER(J26),K26/$F26,"")</f>
        <v>7.1330589849108367E-2</v>
      </c>
      <c r="M26" s="6">
        <v>3400</v>
      </c>
    </row>
    <row r="27" spans="1:13" x14ac:dyDescent="0.45">
      <c r="A27" s="8">
        <v>9436</v>
      </c>
      <c r="B27" s="1" t="s">
        <v>15</v>
      </c>
      <c r="C27" s="2" t="s">
        <v>275</v>
      </c>
      <c r="D27" s="1" t="s">
        <v>6</v>
      </c>
      <c r="E27" s="4">
        <v>43768</v>
      </c>
      <c r="F27" s="9">
        <v>3650</v>
      </c>
      <c r="G27" s="9">
        <v>3680</v>
      </c>
      <c r="H27" s="10">
        <f>G27-$F27</f>
        <v>30</v>
      </c>
      <c r="I27" s="6">
        <v>7100</v>
      </c>
      <c r="J27" s="6">
        <v>3885</v>
      </c>
      <c r="K27" s="5">
        <f>IF(ISNUMBER(J27),J27-$F27,"")</f>
        <v>235</v>
      </c>
      <c r="L27" s="7">
        <f>IF(ISNUMBER(J27),K27/$F27,"")</f>
        <v>6.4383561643835616E-2</v>
      </c>
      <c r="M27" s="6">
        <v>4700</v>
      </c>
    </row>
    <row r="28" spans="1:13" x14ac:dyDescent="0.45">
      <c r="A28" s="1">
        <v>2872</v>
      </c>
      <c r="B28" s="1" t="s">
        <v>13</v>
      </c>
      <c r="C28" s="2" t="s">
        <v>219</v>
      </c>
      <c r="D28" s="1" t="s">
        <v>6</v>
      </c>
      <c r="E28" s="4">
        <v>43766</v>
      </c>
      <c r="F28" s="9">
        <v>3190</v>
      </c>
      <c r="G28" s="9">
        <v>3200</v>
      </c>
      <c r="H28" s="10">
        <f>G28-$F28</f>
        <v>10</v>
      </c>
      <c r="I28" s="6">
        <v>500</v>
      </c>
      <c r="J28" s="6">
        <v>3390</v>
      </c>
      <c r="K28" s="5">
        <f>IF(ISNUMBER(J28),J28-$F28,"")</f>
        <v>200</v>
      </c>
      <c r="L28" s="7">
        <f>IF(ISNUMBER(J28),K28/$F28,"")</f>
        <v>6.2695924764890276E-2</v>
      </c>
      <c r="M28" s="6">
        <v>100</v>
      </c>
    </row>
    <row r="29" spans="1:13" x14ac:dyDescent="0.45">
      <c r="A29" s="11">
        <v>3549</v>
      </c>
      <c r="B29" s="1" t="s">
        <v>4</v>
      </c>
      <c r="C29" s="2" t="s">
        <v>224</v>
      </c>
      <c r="D29" s="1" t="s">
        <v>6</v>
      </c>
      <c r="E29" s="4">
        <v>43766</v>
      </c>
      <c r="F29" s="9">
        <v>7840</v>
      </c>
      <c r="G29" s="9">
        <v>8040</v>
      </c>
      <c r="H29" s="10">
        <f>G29-$F29</f>
        <v>200</v>
      </c>
      <c r="I29" s="6">
        <v>35700</v>
      </c>
      <c r="J29" s="6">
        <v>8330</v>
      </c>
      <c r="K29" s="5">
        <f>IF(ISNUMBER(J29),J29-$F29,"")</f>
        <v>490</v>
      </c>
      <c r="L29" s="7">
        <f>IF(ISNUMBER(J29),K29/$F29,"")</f>
        <v>6.25E-2</v>
      </c>
      <c r="M29" s="6">
        <v>185800</v>
      </c>
    </row>
    <row r="30" spans="1:13" x14ac:dyDescent="0.45">
      <c r="A30" s="8">
        <v>9788</v>
      </c>
      <c r="B30" s="1" t="s">
        <v>4</v>
      </c>
      <c r="C30" s="2" t="s">
        <v>282</v>
      </c>
      <c r="D30" s="1" t="s">
        <v>6</v>
      </c>
      <c r="E30" s="4">
        <v>43767</v>
      </c>
      <c r="F30" s="9">
        <v>996</v>
      </c>
      <c r="G30" s="9">
        <v>1058</v>
      </c>
      <c r="H30" s="10">
        <f>G30-$F30</f>
        <v>62</v>
      </c>
      <c r="I30" s="6">
        <v>41400</v>
      </c>
      <c r="J30" s="6">
        <v>1057</v>
      </c>
      <c r="K30" s="5">
        <f>IF(ISNUMBER(J30),J30-$F30,"")</f>
        <v>61</v>
      </c>
      <c r="L30" s="7">
        <f>IF(ISNUMBER(J30),K30/$F30,"")</f>
        <v>6.1244979919678713E-2</v>
      </c>
      <c r="M30" s="6">
        <v>8800</v>
      </c>
    </row>
    <row r="31" spans="1:13" x14ac:dyDescent="0.45">
      <c r="A31" s="16">
        <v>4716</v>
      </c>
      <c r="B31" s="1" t="s">
        <v>4</v>
      </c>
      <c r="C31" s="2" t="s">
        <v>232</v>
      </c>
      <c r="D31" s="1" t="s">
        <v>6</v>
      </c>
      <c r="E31" s="4">
        <v>43768</v>
      </c>
      <c r="F31" s="9">
        <v>9500</v>
      </c>
      <c r="G31" s="9">
        <v>9350</v>
      </c>
      <c r="H31" s="10">
        <f>G31-$F31</f>
        <v>-150</v>
      </c>
      <c r="I31" s="6">
        <v>121100</v>
      </c>
      <c r="J31" s="6">
        <v>10070</v>
      </c>
      <c r="K31" s="5">
        <f>IF(ISNUMBER(J31),J31-$F31,"")</f>
        <v>570</v>
      </c>
      <c r="L31" s="7">
        <f>IF(ISNUMBER(J31),K31/$F31,"")</f>
        <v>0.06</v>
      </c>
      <c r="M31" s="6">
        <v>65400</v>
      </c>
    </row>
    <row r="32" spans="1:13" x14ac:dyDescent="0.45">
      <c r="A32" s="8">
        <v>8566</v>
      </c>
      <c r="B32" s="1" t="s">
        <v>4</v>
      </c>
      <c r="C32" s="2" t="s">
        <v>270</v>
      </c>
      <c r="D32" s="1" t="s">
        <v>6</v>
      </c>
      <c r="E32" s="4">
        <v>43767</v>
      </c>
      <c r="F32" s="9">
        <v>3615</v>
      </c>
      <c r="G32" s="9">
        <v>3680</v>
      </c>
      <c r="H32" s="10">
        <f>G32-$F32</f>
        <v>65</v>
      </c>
      <c r="I32" s="6">
        <v>14600</v>
      </c>
      <c r="J32" s="6">
        <v>3815</v>
      </c>
      <c r="K32" s="5">
        <f>IF(ISNUMBER(J32),J32-$F32,"")</f>
        <v>200</v>
      </c>
      <c r="L32" s="7">
        <f>IF(ISNUMBER(J32),K32/$F32,"")</f>
        <v>5.5325034578146609E-2</v>
      </c>
      <c r="M32" s="6">
        <v>21400</v>
      </c>
    </row>
    <row r="33" spans="1:13" x14ac:dyDescent="0.45">
      <c r="A33" s="8">
        <v>7749</v>
      </c>
      <c r="B33" s="1" t="s">
        <v>15</v>
      </c>
      <c r="C33" s="2" t="s">
        <v>262</v>
      </c>
      <c r="D33" s="1" t="s">
        <v>6</v>
      </c>
      <c r="E33" s="4">
        <v>43766</v>
      </c>
      <c r="F33" s="9">
        <v>6710</v>
      </c>
      <c r="G33" s="9">
        <v>7000</v>
      </c>
      <c r="H33" s="10">
        <f>G33-$F33</f>
        <v>290</v>
      </c>
      <c r="I33" s="6">
        <v>4900</v>
      </c>
      <c r="J33" s="6">
        <v>7000</v>
      </c>
      <c r="K33" s="5">
        <f>IF(ISNUMBER(J33),J33-$F33,"")</f>
        <v>290</v>
      </c>
      <c r="L33" s="7">
        <f>IF(ISNUMBER(J33),K33/$F33,"")</f>
        <v>4.3219076005961254E-2</v>
      </c>
      <c r="M33" s="6">
        <v>5800</v>
      </c>
    </row>
    <row r="34" spans="1:13" x14ac:dyDescent="0.45">
      <c r="A34" s="16">
        <v>6459</v>
      </c>
      <c r="B34" s="1" t="s">
        <v>4</v>
      </c>
      <c r="C34" s="2" t="s">
        <v>244</v>
      </c>
      <c r="D34" s="1" t="s">
        <v>6</v>
      </c>
      <c r="E34" s="4">
        <v>43767</v>
      </c>
      <c r="F34" s="9">
        <v>1234</v>
      </c>
      <c r="G34" s="9">
        <v>1240</v>
      </c>
      <c r="H34" s="10">
        <f>G34-$F34</f>
        <v>6</v>
      </c>
      <c r="I34" s="6">
        <v>38900</v>
      </c>
      <c r="J34" s="6">
        <v>1287</v>
      </c>
      <c r="K34" s="5">
        <f>IF(ISNUMBER(J34),J34-$F34,"")</f>
        <v>53</v>
      </c>
      <c r="L34" s="7">
        <f>IF(ISNUMBER(J34),K34/$F34,"")</f>
        <v>4.2949756888168558E-2</v>
      </c>
      <c r="M34" s="6">
        <v>17900</v>
      </c>
    </row>
    <row r="35" spans="1:13" x14ac:dyDescent="0.45">
      <c r="A35" s="11">
        <v>6758</v>
      </c>
      <c r="B35" s="1" t="s">
        <v>4</v>
      </c>
      <c r="C35" s="2" t="s">
        <v>250</v>
      </c>
      <c r="D35" s="1" t="s">
        <v>6</v>
      </c>
      <c r="E35" s="4">
        <v>43769</v>
      </c>
      <c r="F35" s="9">
        <v>6625</v>
      </c>
      <c r="G35" s="9">
        <v>6619</v>
      </c>
      <c r="H35" s="10">
        <f>G35-$F35</f>
        <v>-6</v>
      </c>
      <c r="I35" s="6">
        <v>5817800</v>
      </c>
      <c r="J35" s="6">
        <v>6904</v>
      </c>
      <c r="K35" s="5">
        <f>IF(ISNUMBER(J35),J35-$F35,"")</f>
        <v>279</v>
      </c>
      <c r="L35" s="7">
        <f>IF(ISNUMBER(J35),K35/$F35,"")</f>
        <v>4.2113207547169809E-2</v>
      </c>
      <c r="M35" s="6">
        <v>7335300</v>
      </c>
    </row>
    <row r="36" spans="1:13" x14ac:dyDescent="0.45">
      <c r="A36" s="11">
        <v>1547</v>
      </c>
      <c r="B36" s="1" t="s">
        <v>4</v>
      </c>
      <c r="C36" s="2" t="s">
        <v>209</v>
      </c>
      <c r="D36" s="1" t="s">
        <v>6</v>
      </c>
      <c r="E36" s="4">
        <v>43767</v>
      </c>
      <c r="F36" s="9">
        <v>3595</v>
      </c>
      <c r="G36" s="9">
        <v>3575</v>
      </c>
      <c r="H36" s="10">
        <f>G36-$F36</f>
        <v>-20</v>
      </c>
      <c r="I36" s="6">
        <v>6090</v>
      </c>
      <c r="J36" s="6">
        <v>3740</v>
      </c>
      <c r="K36" s="5">
        <f>IF(ISNUMBER(J36),J36-$F36,"")</f>
        <v>145</v>
      </c>
      <c r="L36" s="7">
        <f>IF(ISNUMBER(J36),K36/$F36,"")</f>
        <v>4.0333796940194712E-2</v>
      </c>
      <c r="M36" s="6">
        <v>8780</v>
      </c>
    </row>
    <row r="37" spans="1:13" x14ac:dyDescent="0.45">
      <c r="A37" s="1">
        <v>6889</v>
      </c>
      <c r="B37" s="1" t="s">
        <v>15</v>
      </c>
      <c r="C37" s="2" t="s">
        <v>252</v>
      </c>
      <c r="D37" s="1" t="s">
        <v>6</v>
      </c>
      <c r="E37" s="4">
        <v>43770</v>
      </c>
      <c r="F37" s="9">
        <v>3985</v>
      </c>
      <c r="G37" s="9">
        <v>3985</v>
      </c>
      <c r="H37" s="10">
        <f>G37-$F37</f>
        <v>0</v>
      </c>
      <c r="I37" s="6">
        <v>1800</v>
      </c>
      <c r="J37" s="6">
        <v>4145</v>
      </c>
      <c r="K37" s="5">
        <f>IF(ISNUMBER(J37),J37-$F37,"")</f>
        <v>160</v>
      </c>
      <c r="L37" s="7">
        <f>IF(ISNUMBER(J37),K37/$F37,"")</f>
        <v>4.0150564617314928E-2</v>
      </c>
      <c r="M37" s="6">
        <v>5600</v>
      </c>
    </row>
    <row r="38" spans="1:13" x14ac:dyDescent="0.45">
      <c r="A38" s="1">
        <v>6744</v>
      </c>
      <c r="B38" s="1" t="s">
        <v>4</v>
      </c>
      <c r="C38" s="2" t="s">
        <v>248</v>
      </c>
      <c r="D38" s="1" t="s">
        <v>6</v>
      </c>
      <c r="E38" s="4">
        <v>43769</v>
      </c>
      <c r="F38" s="9">
        <v>2266</v>
      </c>
      <c r="G38" s="9">
        <v>2275</v>
      </c>
      <c r="H38" s="10">
        <f>G38-$F38</f>
        <v>9</v>
      </c>
      <c r="I38" s="6">
        <v>95500</v>
      </c>
      <c r="J38" s="6">
        <v>2356</v>
      </c>
      <c r="K38" s="5">
        <f>IF(ISNUMBER(J38),J38-$F38,"")</f>
        <v>90</v>
      </c>
      <c r="L38" s="7">
        <f>IF(ISNUMBER(J38),K38/$F38,"")</f>
        <v>3.971756398940865E-2</v>
      </c>
      <c r="M38" s="6">
        <v>51100</v>
      </c>
    </row>
    <row r="39" spans="1:13" x14ac:dyDescent="0.45">
      <c r="A39" s="8">
        <v>9034</v>
      </c>
      <c r="B39" s="1" t="s">
        <v>15</v>
      </c>
      <c r="C39" s="2" t="s">
        <v>272</v>
      </c>
      <c r="D39" s="1" t="s">
        <v>6</v>
      </c>
      <c r="E39" s="4">
        <v>43770</v>
      </c>
      <c r="F39" s="9">
        <v>1138</v>
      </c>
      <c r="G39" s="9">
        <v>1138</v>
      </c>
      <c r="H39" s="10">
        <f>G39-$F39</f>
        <v>0</v>
      </c>
      <c r="I39" s="6">
        <v>300</v>
      </c>
      <c r="J39" s="6">
        <v>1180</v>
      </c>
      <c r="K39" s="5">
        <f>IF(ISNUMBER(J39),J39-$F39,"")</f>
        <v>42</v>
      </c>
      <c r="L39" s="7">
        <f>IF(ISNUMBER(J39),K39/$F39,"")</f>
        <v>3.6906854130052721E-2</v>
      </c>
      <c r="M39" s="6">
        <v>200</v>
      </c>
    </row>
    <row r="40" spans="1:13" x14ac:dyDescent="0.45">
      <c r="A40" s="11">
        <v>2875</v>
      </c>
      <c r="B40" s="1" t="s">
        <v>4</v>
      </c>
      <c r="C40" s="2" t="s">
        <v>220</v>
      </c>
      <c r="D40" s="1" t="s">
        <v>6</v>
      </c>
      <c r="E40" s="4">
        <v>43768</v>
      </c>
      <c r="F40" s="9">
        <v>4555</v>
      </c>
      <c r="G40" s="9">
        <v>4750</v>
      </c>
      <c r="H40" s="10">
        <f>G40-$F40</f>
        <v>195</v>
      </c>
      <c r="I40" s="6">
        <v>466200</v>
      </c>
      <c r="J40" s="6">
        <v>4720</v>
      </c>
      <c r="K40" s="5">
        <f>IF(ISNUMBER(J40),J40-$F40,"")</f>
        <v>165</v>
      </c>
      <c r="L40" s="7">
        <f>IF(ISNUMBER(J40),K40/$F40,"")</f>
        <v>3.6223929747530186E-2</v>
      </c>
      <c r="M40" s="6">
        <v>232700</v>
      </c>
    </row>
    <row r="41" spans="1:13" x14ac:dyDescent="0.45">
      <c r="A41" s="1">
        <v>7605</v>
      </c>
      <c r="B41" s="1" t="s">
        <v>4</v>
      </c>
      <c r="C41" s="2" t="s">
        <v>258</v>
      </c>
      <c r="D41" s="1" t="s">
        <v>6</v>
      </c>
      <c r="E41" s="4">
        <v>43768</v>
      </c>
      <c r="F41" s="9">
        <v>2228</v>
      </c>
      <c r="G41" s="9">
        <v>2197</v>
      </c>
      <c r="H41" s="10">
        <f>G41-$F41</f>
        <v>-31</v>
      </c>
      <c r="I41" s="6">
        <v>11900</v>
      </c>
      <c r="J41" s="6">
        <v>2303</v>
      </c>
      <c r="K41" s="5">
        <f>IF(ISNUMBER(J41),J41-$F41,"")</f>
        <v>75</v>
      </c>
      <c r="L41" s="7">
        <f>IF(ISNUMBER(J41),K41/$F41,"")</f>
        <v>3.3662477558348294E-2</v>
      </c>
      <c r="M41" s="6">
        <v>10800</v>
      </c>
    </row>
    <row r="42" spans="1:13" x14ac:dyDescent="0.45">
      <c r="A42" s="16">
        <v>6319</v>
      </c>
      <c r="B42" s="1" t="s">
        <v>4</v>
      </c>
      <c r="C42" s="2" t="s">
        <v>242</v>
      </c>
      <c r="D42" s="1" t="s">
        <v>6</v>
      </c>
      <c r="E42" s="4">
        <v>43768</v>
      </c>
      <c r="F42" s="9">
        <v>437</v>
      </c>
      <c r="G42" s="9">
        <v>442</v>
      </c>
      <c r="H42" s="10">
        <f>G42-$F42</f>
        <v>5</v>
      </c>
      <c r="I42" s="6">
        <v>12700</v>
      </c>
      <c r="J42" s="6">
        <v>451</v>
      </c>
      <c r="K42" s="5">
        <f>IF(ISNUMBER(J42),J42-$F42,"")</f>
        <v>14</v>
      </c>
      <c r="L42" s="7">
        <f>IF(ISNUMBER(J42),K42/$F42,"")</f>
        <v>3.2036613272311214E-2</v>
      </c>
      <c r="M42" s="6">
        <v>15700</v>
      </c>
    </row>
    <row r="43" spans="1:13" x14ac:dyDescent="0.45">
      <c r="A43" s="16">
        <v>5857</v>
      </c>
      <c r="B43" s="1" t="s">
        <v>4</v>
      </c>
      <c r="C43" s="2" t="s">
        <v>238</v>
      </c>
      <c r="D43" s="1" t="s">
        <v>6</v>
      </c>
      <c r="E43" s="4">
        <v>43768</v>
      </c>
      <c r="F43" s="9">
        <v>2523</v>
      </c>
      <c r="G43" s="9">
        <v>2559</v>
      </c>
      <c r="H43" s="10">
        <f>G43-$F43</f>
        <v>36</v>
      </c>
      <c r="I43" s="6">
        <v>317000</v>
      </c>
      <c r="J43" s="6">
        <v>2601</v>
      </c>
      <c r="K43" s="5">
        <f>IF(ISNUMBER(J43),J43-$F43,"")</f>
        <v>78</v>
      </c>
      <c r="L43" s="7">
        <f>IF(ISNUMBER(J43),K43/$F43,"")</f>
        <v>3.0915576694411414E-2</v>
      </c>
      <c r="M43" s="6">
        <v>175000</v>
      </c>
    </row>
    <row r="44" spans="1:13" x14ac:dyDescent="0.45">
      <c r="A44" s="8">
        <v>8283</v>
      </c>
      <c r="B44" s="1" t="s">
        <v>4</v>
      </c>
      <c r="C44" s="2" t="s">
        <v>269</v>
      </c>
      <c r="D44" s="1" t="s">
        <v>6</v>
      </c>
      <c r="E44" s="4">
        <v>43769</v>
      </c>
      <c r="F44" s="9">
        <v>5260</v>
      </c>
      <c r="G44" s="9">
        <v>5340</v>
      </c>
      <c r="H44" s="10">
        <f>G44-$F44</f>
        <v>80</v>
      </c>
      <c r="I44" s="6">
        <v>93000</v>
      </c>
      <c r="J44" s="6">
        <v>5420</v>
      </c>
      <c r="K44" s="5">
        <f>IF(ISNUMBER(J44),J44-$F44,"")</f>
        <v>160</v>
      </c>
      <c r="L44" s="7">
        <f>IF(ISNUMBER(J44),K44/$F44,"")</f>
        <v>3.0418250950570342E-2</v>
      </c>
      <c r="M44" s="6">
        <v>67200</v>
      </c>
    </row>
    <row r="45" spans="1:13" x14ac:dyDescent="0.45">
      <c r="A45" s="1">
        <v>2359</v>
      </c>
      <c r="B45" s="1" t="s">
        <v>4</v>
      </c>
      <c r="C45" s="2" t="s">
        <v>215</v>
      </c>
      <c r="D45" s="1" t="s">
        <v>6</v>
      </c>
      <c r="E45" s="4">
        <v>43766</v>
      </c>
      <c r="F45" s="9">
        <v>1410</v>
      </c>
      <c r="G45" s="9">
        <v>1428</v>
      </c>
      <c r="H45" s="10">
        <f>G45-$F45</f>
        <v>18</v>
      </c>
      <c r="I45" s="6">
        <v>16900</v>
      </c>
      <c r="J45" s="6">
        <v>1450</v>
      </c>
      <c r="K45" s="5">
        <f>IF(ISNUMBER(J45),J45-$F45,"")</f>
        <v>40</v>
      </c>
      <c r="L45" s="7">
        <f>IF(ISNUMBER(J45),K45/$F45,"")</f>
        <v>2.8368794326241134E-2</v>
      </c>
      <c r="M45" s="6">
        <v>16100</v>
      </c>
    </row>
    <row r="46" spans="1:13" x14ac:dyDescent="0.45">
      <c r="A46" s="1">
        <v>6715</v>
      </c>
      <c r="B46" s="1" t="s">
        <v>4</v>
      </c>
      <c r="C46" s="2" t="s">
        <v>247</v>
      </c>
      <c r="D46" s="1" t="s">
        <v>6</v>
      </c>
      <c r="E46" s="4">
        <v>43767</v>
      </c>
      <c r="F46" s="9">
        <v>1640</v>
      </c>
      <c r="G46" s="9">
        <v>1700</v>
      </c>
      <c r="H46" s="10">
        <f>G46-$F46</f>
        <v>60</v>
      </c>
      <c r="I46" s="6">
        <v>2100</v>
      </c>
      <c r="J46" s="6">
        <v>1685</v>
      </c>
      <c r="K46" s="5">
        <f>IF(ISNUMBER(J46),J46-$F46,"")</f>
        <v>45</v>
      </c>
      <c r="L46" s="7">
        <f>IF(ISNUMBER(J46),K46/$F46,"")</f>
        <v>2.7439024390243903E-2</v>
      </c>
      <c r="M46" s="6">
        <v>1300</v>
      </c>
    </row>
    <row r="47" spans="1:13" x14ac:dyDescent="0.45">
      <c r="A47" s="11">
        <v>6702</v>
      </c>
      <c r="B47" s="1" t="s">
        <v>4</v>
      </c>
      <c r="C47" s="2" t="s">
        <v>246</v>
      </c>
      <c r="D47" s="1" t="s">
        <v>6</v>
      </c>
      <c r="E47" s="4">
        <v>43768</v>
      </c>
      <c r="F47" s="9">
        <v>9697</v>
      </c>
      <c r="G47" s="9">
        <v>9518</v>
      </c>
      <c r="H47" s="10">
        <f>G47-$F47</f>
        <v>-179</v>
      </c>
      <c r="I47" s="6">
        <v>1095800</v>
      </c>
      <c r="J47" s="6">
        <v>9951</v>
      </c>
      <c r="K47" s="5">
        <f>IF(ISNUMBER(J47),J47-$F47,"")</f>
        <v>254</v>
      </c>
      <c r="L47" s="7">
        <f>IF(ISNUMBER(J47),K47/$F47,"")</f>
        <v>2.6193668144787047E-2</v>
      </c>
      <c r="M47" s="6">
        <v>645900</v>
      </c>
    </row>
    <row r="48" spans="1:13" x14ac:dyDescent="0.45">
      <c r="A48" s="11">
        <v>2175</v>
      </c>
      <c r="B48" s="1" t="s">
        <v>4</v>
      </c>
      <c r="C48" s="2" t="s">
        <v>213</v>
      </c>
      <c r="D48" s="1" t="s">
        <v>6</v>
      </c>
      <c r="E48" s="4">
        <v>43770</v>
      </c>
      <c r="F48" s="9">
        <v>2893</v>
      </c>
      <c r="G48" s="9">
        <v>2893</v>
      </c>
      <c r="H48" s="10">
        <f>G48-$F48</f>
        <v>0</v>
      </c>
      <c r="I48" s="6">
        <v>972200</v>
      </c>
      <c r="J48" s="6">
        <v>2964</v>
      </c>
      <c r="K48" s="5">
        <f>IF(ISNUMBER(J48),J48-$F48,"")</f>
        <v>71</v>
      </c>
      <c r="L48" s="7">
        <f>IF(ISNUMBER(J48),K48/$F48,"")</f>
        <v>2.4541997926028344E-2</v>
      </c>
      <c r="M48" s="6">
        <v>161500</v>
      </c>
    </row>
    <row r="49" spans="1:13" x14ac:dyDescent="0.45">
      <c r="A49" s="8">
        <v>7974</v>
      </c>
      <c r="B49" s="1" t="s">
        <v>4</v>
      </c>
      <c r="C49" s="2" t="s">
        <v>264</v>
      </c>
      <c r="D49" s="1" t="s">
        <v>6</v>
      </c>
      <c r="E49" s="4">
        <v>43770</v>
      </c>
      <c r="F49" s="9">
        <v>41500</v>
      </c>
      <c r="G49" s="9">
        <v>41500</v>
      </c>
      <c r="H49" s="10">
        <f>G49-$F49</f>
        <v>0</v>
      </c>
      <c r="I49" s="6">
        <v>4238300</v>
      </c>
      <c r="J49" s="6">
        <v>42350</v>
      </c>
      <c r="K49" s="5">
        <f>IF(ISNUMBER(J49),J49-$F49,"")</f>
        <v>850</v>
      </c>
      <c r="L49" s="7">
        <f>IF(ISNUMBER(J49),K49/$F49,"")</f>
        <v>2.0481927710843374E-2</v>
      </c>
      <c r="M49" s="6">
        <v>538400</v>
      </c>
    </row>
    <row r="50" spans="1:13" x14ac:dyDescent="0.45">
      <c r="A50" s="16">
        <v>1391</v>
      </c>
      <c r="B50" s="1" t="s">
        <v>4</v>
      </c>
      <c r="C50" s="2" t="s">
        <v>208</v>
      </c>
      <c r="D50" s="1" t="s">
        <v>6</v>
      </c>
      <c r="E50" s="4">
        <v>43767</v>
      </c>
      <c r="F50" s="9">
        <v>2156</v>
      </c>
      <c r="G50" s="9">
        <v>2130</v>
      </c>
      <c r="H50" s="10">
        <f>G50-$F50</f>
        <v>-26</v>
      </c>
      <c r="I50" s="6">
        <v>32</v>
      </c>
      <c r="J50" s="6">
        <v>2195</v>
      </c>
      <c r="K50" s="5">
        <f>IF(ISNUMBER(J50),J50-$F50,"")</f>
        <v>39</v>
      </c>
      <c r="L50" s="7">
        <f>IF(ISNUMBER(J50),K50/$F50,"")</f>
        <v>1.8089053803339517E-2</v>
      </c>
      <c r="M50" s="6">
        <v>25</v>
      </c>
    </row>
    <row r="51" spans="1:13" x14ac:dyDescent="0.45">
      <c r="A51" s="16">
        <v>7476</v>
      </c>
      <c r="B51" s="1" t="s">
        <v>4</v>
      </c>
      <c r="C51" s="2" t="s">
        <v>256</v>
      </c>
      <c r="D51" s="1" t="s">
        <v>6</v>
      </c>
      <c r="E51" s="4">
        <v>43770</v>
      </c>
      <c r="F51" s="9">
        <v>9280</v>
      </c>
      <c r="G51" s="9">
        <v>9280</v>
      </c>
      <c r="H51" s="10">
        <f>G51-$F51</f>
        <v>0</v>
      </c>
      <c r="I51" s="6">
        <v>72900</v>
      </c>
      <c r="J51" s="6">
        <v>9430</v>
      </c>
      <c r="K51" s="5">
        <f>IF(ISNUMBER(J51),J51-$F51,"")</f>
        <v>150</v>
      </c>
      <c r="L51" s="7">
        <f>IF(ISNUMBER(J51),K51/$F51,"")</f>
        <v>1.6163793103448277E-2</v>
      </c>
      <c r="M51" s="6">
        <v>30900</v>
      </c>
    </row>
    <row r="52" spans="1:13" x14ac:dyDescent="0.45">
      <c r="A52" s="8">
        <v>9698</v>
      </c>
      <c r="B52" s="1" t="s">
        <v>15</v>
      </c>
      <c r="C52" s="2" t="s">
        <v>278</v>
      </c>
      <c r="D52" s="1" t="s">
        <v>6</v>
      </c>
      <c r="E52" s="4">
        <v>43769</v>
      </c>
      <c r="F52" s="9">
        <v>1773</v>
      </c>
      <c r="G52" s="9">
        <v>1710</v>
      </c>
      <c r="H52" s="10">
        <f>G52-$F52</f>
        <v>-63</v>
      </c>
      <c r="I52" s="6">
        <v>106800</v>
      </c>
      <c r="J52" s="6">
        <v>1796</v>
      </c>
      <c r="K52" s="5">
        <f>IF(ISNUMBER(J52),J52-$F52,"")</f>
        <v>23</v>
      </c>
      <c r="L52" s="7">
        <f>IF(ISNUMBER(J52),K52/$F52,"")</f>
        <v>1.2972363226170333E-2</v>
      </c>
      <c r="M52" s="6">
        <v>37900</v>
      </c>
    </row>
    <row r="53" spans="1:13" x14ac:dyDescent="0.45">
      <c r="A53" s="8">
        <v>8945</v>
      </c>
      <c r="B53" s="1" t="s">
        <v>4</v>
      </c>
      <c r="C53" s="2" t="s">
        <v>271</v>
      </c>
      <c r="D53" s="1" t="s">
        <v>6</v>
      </c>
      <c r="E53" s="4">
        <v>43768</v>
      </c>
      <c r="F53" s="9">
        <v>1088</v>
      </c>
      <c r="G53" s="9">
        <v>1052</v>
      </c>
      <c r="H53" s="10">
        <f>G53-$F53</f>
        <v>-36</v>
      </c>
      <c r="I53" s="6">
        <v>6900</v>
      </c>
      <c r="J53" s="6">
        <v>1102</v>
      </c>
      <c r="K53" s="5">
        <f>IF(ISNUMBER(J53),J53-$F53,"")</f>
        <v>14</v>
      </c>
      <c r="L53" s="7">
        <f>IF(ISNUMBER(J53),K53/$F53,"")</f>
        <v>1.2867647058823529E-2</v>
      </c>
      <c r="M53" s="6">
        <v>15400</v>
      </c>
    </row>
    <row r="54" spans="1:13" x14ac:dyDescent="0.45">
      <c r="A54" s="8">
        <v>8032</v>
      </c>
      <c r="B54" s="1" t="s">
        <v>4</v>
      </c>
      <c r="C54" s="2" t="s">
        <v>267</v>
      </c>
      <c r="D54" s="1" t="s">
        <v>6</v>
      </c>
      <c r="E54" s="4">
        <v>43766</v>
      </c>
      <c r="F54" s="9">
        <v>3970</v>
      </c>
      <c r="G54" s="9">
        <v>4140</v>
      </c>
      <c r="H54" s="10">
        <f>G54-$F54</f>
        <v>170</v>
      </c>
      <c r="I54" s="6">
        <v>3600</v>
      </c>
      <c r="J54" s="6">
        <v>4015</v>
      </c>
      <c r="K54" s="5">
        <f>IF(ISNUMBER(J54),J54-$F54,"")</f>
        <v>45</v>
      </c>
      <c r="L54" s="7">
        <f>IF(ISNUMBER(J54),K54/$F54,"")</f>
        <v>1.1335012594458438E-2</v>
      </c>
      <c r="M54" s="6">
        <v>4700</v>
      </c>
    </row>
    <row r="55" spans="1:13" x14ac:dyDescent="0.45">
      <c r="A55" s="8">
        <v>8084</v>
      </c>
      <c r="B55" s="1" t="s">
        <v>4</v>
      </c>
      <c r="C55" s="2" t="s">
        <v>268</v>
      </c>
      <c r="D55" s="1" t="s">
        <v>6</v>
      </c>
      <c r="E55" s="4">
        <v>43768</v>
      </c>
      <c r="F55" s="9">
        <v>1631</v>
      </c>
      <c r="G55" s="9">
        <v>1615</v>
      </c>
      <c r="H55" s="10">
        <f>G55-$F55</f>
        <v>-16</v>
      </c>
      <c r="I55" s="6">
        <v>23600</v>
      </c>
      <c r="J55" s="6">
        <v>1644</v>
      </c>
      <c r="K55" s="5">
        <f>IF(ISNUMBER(J55),J55-$F55,"")</f>
        <v>13</v>
      </c>
      <c r="L55" s="7">
        <f>IF(ISNUMBER(J55),K55/$F55,"")</f>
        <v>7.9705702023298592E-3</v>
      </c>
      <c r="M55" s="6">
        <v>11200</v>
      </c>
    </row>
    <row r="56" spans="1:13" x14ac:dyDescent="0.45">
      <c r="A56" s="16">
        <v>2293</v>
      </c>
      <c r="B56" s="1" t="s">
        <v>15</v>
      </c>
      <c r="C56" s="2" t="s">
        <v>214</v>
      </c>
      <c r="D56" s="1" t="s">
        <v>6</v>
      </c>
      <c r="E56" s="4">
        <v>43770</v>
      </c>
      <c r="F56" s="9">
        <v>3040</v>
      </c>
      <c r="G56" s="9">
        <v>3040</v>
      </c>
      <c r="H56" s="10">
        <f>G56-$F56</f>
        <v>0</v>
      </c>
      <c r="I56" s="6">
        <v>700</v>
      </c>
      <c r="J56" s="6">
        <v>3055</v>
      </c>
      <c r="K56" s="5">
        <f>IF(ISNUMBER(J56),J56-$F56,"")</f>
        <v>15</v>
      </c>
      <c r="L56" s="7">
        <f>IF(ISNUMBER(J56),K56/$F56,"")</f>
        <v>4.9342105263157892E-3</v>
      </c>
      <c r="M56" s="6">
        <v>300</v>
      </c>
    </row>
    <row r="57" spans="1:13" x14ac:dyDescent="0.45">
      <c r="A57" s="1">
        <v>4809</v>
      </c>
      <c r="B57" s="1" t="s">
        <v>4</v>
      </c>
      <c r="C57" s="2" t="s">
        <v>234</v>
      </c>
      <c r="D57" s="1" t="s">
        <v>6</v>
      </c>
      <c r="E57" s="4">
        <v>43768</v>
      </c>
      <c r="F57" s="9">
        <v>2040</v>
      </c>
      <c r="G57" s="9">
        <v>2004</v>
      </c>
      <c r="H57" s="10">
        <f>G57-$F57</f>
        <v>-36</v>
      </c>
      <c r="I57" s="6">
        <v>1100</v>
      </c>
      <c r="J57" s="6">
        <v>2050</v>
      </c>
      <c r="K57" s="5">
        <f>IF(ISNUMBER(J57),J57-$F57,"")</f>
        <v>10</v>
      </c>
      <c r="L57" s="7">
        <f>IF(ISNUMBER(J57),K57/$F57,"")</f>
        <v>4.9019607843137254E-3</v>
      </c>
      <c r="M57" s="6">
        <v>1700</v>
      </c>
    </row>
    <row r="58" spans="1:13" x14ac:dyDescent="0.45">
      <c r="A58" s="8">
        <v>9889</v>
      </c>
      <c r="B58" s="1" t="s">
        <v>4</v>
      </c>
      <c r="C58" s="2" t="s">
        <v>284</v>
      </c>
      <c r="D58" s="1" t="s">
        <v>6</v>
      </c>
      <c r="E58" s="4">
        <v>43768</v>
      </c>
      <c r="F58" s="9">
        <v>1842</v>
      </c>
      <c r="G58" s="9">
        <v>1807</v>
      </c>
      <c r="H58" s="10">
        <f>G58-$F58</f>
        <v>-35</v>
      </c>
      <c r="I58" s="6">
        <v>241200</v>
      </c>
      <c r="J58" s="6">
        <v>1851</v>
      </c>
      <c r="K58" s="5">
        <f>IF(ISNUMBER(J58),J58-$F58,"")</f>
        <v>9</v>
      </c>
      <c r="L58" s="7">
        <f>IF(ISNUMBER(J58),K58/$F58,"")</f>
        <v>4.8859934853420191E-3</v>
      </c>
      <c r="M58" s="6">
        <v>132700</v>
      </c>
    </row>
    <row r="59" spans="1:13" x14ac:dyDescent="0.45">
      <c r="A59" s="1">
        <v>3151</v>
      </c>
      <c r="B59" s="1" t="s">
        <v>4</v>
      </c>
      <c r="C59" s="2" t="s">
        <v>222</v>
      </c>
      <c r="D59" s="1" t="s">
        <v>6</v>
      </c>
      <c r="E59" s="4">
        <v>43768</v>
      </c>
      <c r="F59" s="9">
        <v>1103</v>
      </c>
      <c r="G59" s="9">
        <v>1091</v>
      </c>
      <c r="H59" s="10">
        <f>G59-$F59</f>
        <v>-12</v>
      </c>
      <c r="I59" s="6">
        <v>48200</v>
      </c>
      <c r="J59" s="6">
        <v>1106</v>
      </c>
      <c r="K59" s="5">
        <f>IF(ISNUMBER(J59),J59-$F59,"")</f>
        <v>3</v>
      </c>
      <c r="L59" s="7">
        <f>IF(ISNUMBER(J59),K59/$F59,"")</f>
        <v>2.7198549410698096E-3</v>
      </c>
      <c r="M59" s="6">
        <v>41900</v>
      </c>
    </row>
    <row r="60" spans="1:13" x14ac:dyDescent="0.45">
      <c r="A60" s="11">
        <v>4384</v>
      </c>
      <c r="B60" s="1" t="s">
        <v>4</v>
      </c>
      <c r="C60" s="2" t="s">
        <v>229</v>
      </c>
      <c r="D60" s="1" t="s">
        <v>6</v>
      </c>
      <c r="E60" s="4">
        <v>43770</v>
      </c>
      <c r="F60" s="9">
        <v>3745</v>
      </c>
      <c r="G60" s="9">
        <v>3745</v>
      </c>
      <c r="H60" s="10">
        <f>G60-$F60</f>
        <v>0</v>
      </c>
      <c r="I60" s="6">
        <v>247500</v>
      </c>
      <c r="J60" s="6">
        <v>3755</v>
      </c>
      <c r="K60" s="5">
        <f>IF(ISNUMBER(J60),J60-$F60,"")</f>
        <v>10</v>
      </c>
      <c r="L60" s="7">
        <f>IF(ISNUMBER(J60),K60/$F60,"")</f>
        <v>2.6702269692923898E-3</v>
      </c>
      <c r="M60" s="6">
        <v>159600</v>
      </c>
    </row>
    <row r="61" spans="1:13" x14ac:dyDescent="0.45">
      <c r="A61" s="8">
        <v>9932</v>
      </c>
      <c r="B61" s="1" t="s">
        <v>4</v>
      </c>
      <c r="C61" s="2" t="s">
        <v>286</v>
      </c>
      <c r="D61" s="1" t="s">
        <v>6</v>
      </c>
      <c r="E61" s="4">
        <v>43768</v>
      </c>
      <c r="F61" s="9">
        <v>2002</v>
      </c>
      <c r="G61" s="9">
        <v>1994</v>
      </c>
      <c r="H61" s="10">
        <f>G61-$F61</f>
        <v>-8</v>
      </c>
      <c r="I61" s="6">
        <v>17500</v>
      </c>
      <c r="J61" s="6">
        <v>2000</v>
      </c>
      <c r="K61" s="5">
        <f>IF(ISNUMBER(J61),J61-$F61,"")</f>
        <v>-2</v>
      </c>
      <c r="L61" s="7">
        <f>IF(ISNUMBER(J61),K61/$F61,"")</f>
        <v>-9.99000999000999E-4</v>
      </c>
      <c r="M61" s="6">
        <v>8300</v>
      </c>
    </row>
    <row r="62" spans="1:13" x14ac:dyDescent="0.45">
      <c r="A62" s="11">
        <v>3738</v>
      </c>
      <c r="B62" s="1" t="s">
        <v>4</v>
      </c>
      <c r="C62" s="2" t="s">
        <v>225</v>
      </c>
      <c r="D62" s="1" t="s">
        <v>6</v>
      </c>
      <c r="E62" s="4">
        <v>43769</v>
      </c>
      <c r="F62" s="9">
        <v>2620</v>
      </c>
      <c r="G62" s="9">
        <v>2665</v>
      </c>
      <c r="H62" s="10">
        <f>G62-$F62</f>
        <v>45</v>
      </c>
      <c r="I62" s="6">
        <v>461700</v>
      </c>
      <c r="J62" s="6">
        <v>2617</v>
      </c>
      <c r="K62" s="5">
        <f>IF(ISNUMBER(J62),J62-$F62,"")</f>
        <v>-3</v>
      </c>
      <c r="L62" s="7">
        <f>IF(ISNUMBER(J62),K62/$F62,"")</f>
        <v>-1.1450381679389313E-3</v>
      </c>
      <c r="M62" s="6">
        <v>128100</v>
      </c>
    </row>
    <row r="63" spans="1:13" x14ac:dyDescent="0.45">
      <c r="A63" s="8">
        <v>9903</v>
      </c>
      <c r="B63" s="1" t="s">
        <v>15</v>
      </c>
      <c r="C63" s="2" t="s">
        <v>285</v>
      </c>
      <c r="D63" s="1" t="s">
        <v>6</v>
      </c>
      <c r="E63" s="4">
        <v>43770</v>
      </c>
      <c r="F63" s="9">
        <v>1722</v>
      </c>
      <c r="G63" s="9">
        <v>1722</v>
      </c>
      <c r="H63" s="10">
        <f>G63-$F63</f>
        <v>0</v>
      </c>
      <c r="I63" s="6">
        <v>1500</v>
      </c>
      <c r="J63" s="6">
        <v>1711</v>
      </c>
      <c r="K63" s="5">
        <f>IF(ISNUMBER(J63),J63-$F63,"")</f>
        <v>-11</v>
      </c>
      <c r="L63" s="7">
        <f>IF(ISNUMBER(J63),K63/$F63,"")</f>
        <v>-6.387921022067364E-3</v>
      </c>
      <c r="M63" s="6">
        <v>800</v>
      </c>
    </row>
    <row r="64" spans="1:13" x14ac:dyDescent="0.45">
      <c r="A64" s="16">
        <v>1322</v>
      </c>
      <c r="B64" s="1" t="s">
        <v>4</v>
      </c>
      <c r="C64" s="2" t="s">
        <v>207</v>
      </c>
      <c r="D64" s="1" t="s">
        <v>6</v>
      </c>
      <c r="E64" s="4">
        <v>43770</v>
      </c>
      <c r="F64" s="9">
        <v>5690</v>
      </c>
      <c r="G64" s="9">
        <v>5690</v>
      </c>
      <c r="H64" s="10">
        <f>G64-$F64</f>
        <v>0</v>
      </c>
      <c r="I64" s="6">
        <v>230</v>
      </c>
      <c r="J64" s="6">
        <v>5640</v>
      </c>
      <c r="K64" s="5">
        <f>IF(ISNUMBER(J64),J64-$F64,"")</f>
        <v>-50</v>
      </c>
      <c r="L64" s="7">
        <f>IF(ISNUMBER(J64),K64/$F64,"")</f>
        <v>-8.7873462214411256E-3</v>
      </c>
      <c r="M64" s="6">
        <v>290</v>
      </c>
    </row>
    <row r="65" spans="1:13" x14ac:dyDescent="0.45">
      <c r="A65" s="16">
        <v>2768</v>
      </c>
      <c r="B65" s="1" t="s">
        <v>4</v>
      </c>
      <c r="C65" s="2" t="s">
        <v>217</v>
      </c>
      <c r="D65" s="1" t="s">
        <v>6</v>
      </c>
      <c r="E65" s="4">
        <v>43770</v>
      </c>
      <c r="F65" s="9">
        <v>348</v>
      </c>
      <c r="G65" s="9">
        <v>348</v>
      </c>
      <c r="H65" s="10">
        <f>G65-$F65</f>
        <v>0</v>
      </c>
      <c r="I65" s="6">
        <v>12627100</v>
      </c>
      <c r="J65" s="6">
        <v>344</v>
      </c>
      <c r="K65" s="5">
        <f>IF(ISNUMBER(J65),J65-$F65,"")</f>
        <v>-4</v>
      </c>
      <c r="L65" s="7">
        <f>IF(ISNUMBER(J65),K65/$F65,"")</f>
        <v>-1.1494252873563218E-2</v>
      </c>
      <c r="M65" s="6">
        <v>5429000</v>
      </c>
    </row>
    <row r="66" spans="1:13" x14ac:dyDescent="0.45">
      <c r="A66" s="8">
        <v>9386</v>
      </c>
      <c r="B66" s="1" t="s">
        <v>4</v>
      </c>
      <c r="C66" s="2" t="s">
        <v>273</v>
      </c>
      <c r="D66" s="1" t="s">
        <v>6</v>
      </c>
      <c r="E66" s="4">
        <v>43766</v>
      </c>
      <c r="F66" s="9">
        <v>1450</v>
      </c>
      <c r="G66" s="9">
        <v>1438</v>
      </c>
      <c r="H66" s="10">
        <f>G66-$F66</f>
        <v>-12</v>
      </c>
      <c r="I66" s="6">
        <v>10100</v>
      </c>
      <c r="J66" s="6">
        <v>1423</v>
      </c>
      <c r="K66" s="5">
        <f>IF(ISNUMBER(J66),J66-$F66,"")</f>
        <v>-27</v>
      </c>
      <c r="L66" s="7">
        <f>IF(ISNUMBER(J66),K66/$F66,"")</f>
        <v>-1.8620689655172412E-2</v>
      </c>
      <c r="M66" s="6">
        <v>12100</v>
      </c>
    </row>
    <row r="67" spans="1:13" x14ac:dyDescent="0.45">
      <c r="A67" s="11">
        <v>4719</v>
      </c>
      <c r="B67" s="1" t="s">
        <v>4</v>
      </c>
      <c r="C67" s="2" t="s">
        <v>233</v>
      </c>
      <c r="D67" s="1" t="s">
        <v>6</v>
      </c>
      <c r="E67" s="4">
        <v>43768</v>
      </c>
      <c r="F67" s="9">
        <v>2872</v>
      </c>
      <c r="G67" s="9">
        <v>2818</v>
      </c>
      <c r="H67" s="10">
        <f>G67-$F67</f>
        <v>-54</v>
      </c>
      <c r="I67" s="6">
        <v>4300</v>
      </c>
      <c r="J67" s="6">
        <v>2818</v>
      </c>
      <c r="K67" s="5">
        <f>IF(ISNUMBER(J67),J67-$F67,"")</f>
        <v>-54</v>
      </c>
      <c r="L67" s="7">
        <f>IF(ISNUMBER(J67),K67/$F67,"")</f>
        <v>-1.8802228412256268E-2</v>
      </c>
      <c r="M67" s="6">
        <v>4700</v>
      </c>
    </row>
    <row r="68" spans="1:13" x14ac:dyDescent="0.45">
      <c r="A68" s="8">
        <v>9717</v>
      </c>
      <c r="B68" s="1" t="s">
        <v>4</v>
      </c>
      <c r="C68" s="2" t="s">
        <v>279</v>
      </c>
      <c r="D68" s="1" t="s">
        <v>6</v>
      </c>
      <c r="E68" s="4">
        <v>43768</v>
      </c>
      <c r="F68" s="9">
        <v>1150</v>
      </c>
      <c r="G68" s="9">
        <v>1143</v>
      </c>
      <c r="H68" s="10">
        <f>G68-$F68</f>
        <v>-7</v>
      </c>
      <c r="I68" s="6">
        <v>25200</v>
      </c>
      <c r="J68" s="6">
        <v>1126</v>
      </c>
      <c r="K68" s="5">
        <f>IF(ISNUMBER(J68),J68-$F68,"")</f>
        <v>-24</v>
      </c>
      <c r="L68" s="7">
        <f>IF(ISNUMBER(J68),K68/$F68,"")</f>
        <v>-2.0869565217391306E-2</v>
      </c>
      <c r="M68" s="6">
        <v>53100</v>
      </c>
    </row>
    <row r="69" spans="1:13" x14ac:dyDescent="0.45">
      <c r="A69" s="16">
        <v>7456</v>
      </c>
      <c r="B69" s="1" t="s">
        <v>4</v>
      </c>
      <c r="C69" s="2" t="s">
        <v>255</v>
      </c>
      <c r="D69" s="1" t="s">
        <v>6</v>
      </c>
      <c r="E69" s="4">
        <v>43768</v>
      </c>
      <c r="F69" s="9">
        <v>1600</v>
      </c>
      <c r="G69" s="9">
        <v>1628</v>
      </c>
      <c r="H69" s="10">
        <f>G69-$F69</f>
        <v>28</v>
      </c>
      <c r="I69" s="6">
        <v>24400</v>
      </c>
      <c r="J69" s="6">
        <v>1563</v>
      </c>
      <c r="K69" s="5">
        <f>IF(ISNUMBER(J69),J69-$F69,"")</f>
        <v>-37</v>
      </c>
      <c r="L69" s="7">
        <f>IF(ISNUMBER(J69),K69/$F69,"")</f>
        <v>-2.3125E-2</v>
      </c>
      <c r="M69" s="6">
        <v>9100</v>
      </c>
    </row>
    <row r="70" spans="1:13" x14ac:dyDescent="0.45">
      <c r="A70" s="11">
        <v>7628</v>
      </c>
      <c r="B70" s="1" t="s">
        <v>4</v>
      </c>
      <c r="C70" s="2" t="s">
        <v>259</v>
      </c>
      <c r="D70" s="1" t="s">
        <v>6</v>
      </c>
      <c r="E70" s="4">
        <v>43768</v>
      </c>
      <c r="F70" s="9">
        <v>1509</v>
      </c>
      <c r="G70" s="9">
        <v>1495</v>
      </c>
      <c r="H70" s="10">
        <f>G70-$F70</f>
        <v>-14</v>
      </c>
      <c r="I70" s="6">
        <v>4200</v>
      </c>
      <c r="J70" s="6">
        <v>1454</v>
      </c>
      <c r="K70" s="5">
        <f>IF(ISNUMBER(J70),J70-$F70,"")</f>
        <v>-55</v>
      </c>
      <c r="L70" s="7">
        <f>IF(ISNUMBER(J70),K70/$F70,"")</f>
        <v>-3.6447978793903248E-2</v>
      </c>
      <c r="M70" s="6">
        <v>4600</v>
      </c>
    </row>
    <row r="71" spans="1:13" x14ac:dyDescent="0.45">
      <c r="A71" s="1">
        <v>7036</v>
      </c>
      <c r="B71" s="1" t="s">
        <v>11</v>
      </c>
      <c r="C71" s="2" t="s">
        <v>253</v>
      </c>
      <c r="D71" s="1" t="s">
        <v>6</v>
      </c>
      <c r="E71" s="4">
        <v>43767</v>
      </c>
      <c r="F71" s="9">
        <v>3290</v>
      </c>
      <c r="G71" s="9">
        <v>3410</v>
      </c>
      <c r="H71" s="10">
        <f>G71-$F71</f>
        <v>120</v>
      </c>
      <c r="I71" s="6">
        <v>6900</v>
      </c>
      <c r="J71" s="6">
        <v>3150</v>
      </c>
      <c r="K71" s="5">
        <f>IF(ISNUMBER(J71),J71-$F71,"")</f>
        <v>-140</v>
      </c>
      <c r="L71" s="7">
        <f>IF(ISNUMBER(J71),K71/$F71,"")</f>
        <v>-4.2553191489361701E-2</v>
      </c>
      <c r="M71" s="6">
        <v>9500</v>
      </c>
    </row>
    <row r="72" spans="1:13" x14ac:dyDescent="0.45">
      <c r="A72" s="16">
        <v>3501</v>
      </c>
      <c r="B72" s="1" t="s">
        <v>4</v>
      </c>
      <c r="C72" s="2" t="s">
        <v>223</v>
      </c>
      <c r="D72" s="1" t="s">
        <v>6</v>
      </c>
      <c r="E72" s="4">
        <v>43768</v>
      </c>
      <c r="F72" s="9">
        <v>2984</v>
      </c>
      <c r="G72" s="9">
        <v>2959</v>
      </c>
      <c r="H72" s="10">
        <f>G72-$F72</f>
        <v>-25</v>
      </c>
      <c r="I72" s="6">
        <v>7900</v>
      </c>
      <c r="J72" s="6">
        <v>2852</v>
      </c>
      <c r="K72" s="5">
        <f>IF(ISNUMBER(J72),J72-$F72,"")</f>
        <v>-132</v>
      </c>
      <c r="L72" s="7">
        <f>IF(ISNUMBER(J72),K72/$F72,"")</f>
        <v>-4.4235924932975873E-2</v>
      </c>
      <c r="M72" s="6">
        <v>3500</v>
      </c>
    </row>
    <row r="73" spans="1:13" x14ac:dyDescent="0.45">
      <c r="A73" s="11">
        <v>4828</v>
      </c>
      <c r="B73" s="1" t="s">
        <v>4</v>
      </c>
      <c r="C73" s="2" t="s">
        <v>236</v>
      </c>
      <c r="D73" s="1" t="s">
        <v>6</v>
      </c>
      <c r="E73" s="4">
        <v>43769</v>
      </c>
      <c r="F73" s="9">
        <v>3230</v>
      </c>
      <c r="G73" s="9">
        <v>3360</v>
      </c>
      <c r="H73" s="10">
        <f>G73-$F73</f>
        <v>130</v>
      </c>
      <c r="I73" s="6">
        <v>15800</v>
      </c>
      <c r="J73" s="6">
        <v>3055</v>
      </c>
      <c r="K73" s="5">
        <f>IF(ISNUMBER(J73),J73-$F73,"")</f>
        <v>-175</v>
      </c>
      <c r="L73" s="7">
        <f>IF(ISNUMBER(J73),K73/$F73,"")</f>
        <v>-5.4179566563467493E-2</v>
      </c>
      <c r="M73" s="6">
        <v>2200</v>
      </c>
    </row>
    <row r="74" spans="1:13" x14ac:dyDescent="0.45">
      <c r="A74" s="16">
        <v>4097</v>
      </c>
      <c r="B74" s="1" t="s">
        <v>4</v>
      </c>
      <c r="C74" s="2" t="s">
        <v>227</v>
      </c>
      <c r="D74" s="1" t="s">
        <v>6</v>
      </c>
      <c r="E74" s="4">
        <v>43768</v>
      </c>
      <c r="F74" s="9">
        <v>865</v>
      </c>
      <c r="G74" s="9">
        <v>848</v>
      </c>
      <c r="H74" s="10">
        <f>G74-$F74</f>
        <v>-17</v>
      </c>
      <c r="I74" s="6">
        <v>12600</v>
      </c>
      <c r="J74" s="6">
        <v>810</v>
      </c>
      <c r="K74" s="5">
        <f>IF(ISNUMBER(J74),J74-$F74,"")</f>
        <v>-55</v>
      </c>
      <c r="L74" s="7">
        <f>IF(ISNUMBER(J74),K74/$F74,"")</f>
        <v>-6.358381502890173E-2</v>
      </c>
      <c r="M74" s="6">
        <v>22000</v>
      </c>
    </row>
    <row r="75" spans="1:13" x14ac:dyDescent="0.45">
      <c r="A75" s="8">
        <v>9782</v>
      </c>
      <c r="B75" s="1" t="s">
        <v>15</v>
      </c>
      <c r="C75" s="2" t="s">
        <v>281</v>
      </c>
      <c r="D75" s="1" t="s">
        <v>6</v>
      </c>
      <c r="E75" s="4">
        <v>43768</v>
      </c>
      <c r="F75" s="9">
        <v>2297</v>
      </c>
      <c r="G75" s="9">
        <v>2230</v>
      </c>
      <c r="H75" s="10">
        <f>G75-$F75</f>
        <v>-67</v>
      </c>
      <c r="I75" s="6">
        <v>12300</v>
      </c>
      <c r="J75" s="6">
        <v>2149</v>
      </c>
      <c r="K75" s="5">
        <f>IF(ISNUMBER(J75),J75-$F75,"")</f>
        <v>-148</v>
      </c>
      <c r="L75" s="7">
        <f>IF(ISNUMBER(J75),K75/$F75,"")</f>
        <v>-6.4431867653461039E-2</v>
      </c>
      <c r="M75" s="6">
        <v>7000</v>
      </c>
    </row>
    <row r="76" spans="1:13" x14ac:dyDescent="0.45">
      <c r="A76" s="1">
        <v>6620</v>
      </c>
      <c r="B76" s="1" t="s">
        <v>4</v>
      </c>
      <c r="C76" s="2" t="s">
        <v>245</v>
      </c>
      <c r="D76" s="1" t="s">
        <v>6</v>
      </c>
      <c r="E76" s="4">
        <v>43769</v>
      </c>
      <c r="F76" s="9">
        <v>1104</v>
      </c>
      <c r="G76" s="9">
        <v>1127</v>
      </c>
      <c r="H76" s="10">
        <f>G76-$F76</f>
        <v>23</v>
      </c>
      <c r="I76" s="6">
        <v>41300</v>
      </c>
      <c r="J76" s="6">
        <v>1029</v>
      </c>
      <c r="K76" s="5">
        <f>IF(ISNUMBER(J76),J76-$F76,"")</f>
        <v>-75</v>
      </c>
      <c r="L76" s="7">
        <f>IF(ISNUMBER(J76),K76/$F76,"")</f>
        <v>-6.7934782608695649E-2</v>
      </c>
      <c r="M76" s="6">
        <v>20500</v>
      </c>
    </row>
    <row r="77" spans="1:13" x14ac:dyDescent="0.45">
      <c r="A77" s="11">
        <v>2815</v>
      </c>
      <c r="B77" s="1" t="s">
        <v>4</v>
      </c>
      <c r="C77" s="2" t="s">
        <v>218</v>
      </c>
      <c r="D77" s="1" t="s">
        <v>6</v>
      </c>
      <c r="E77" s="4">
        <v>43769</v>
      </c>
      <c r="F77" s="9">
        <v>8420</v>
      </c>
      <c r="G77" s="9">
        <v>8420</v>
      </c>
      <c r="H77" s="10">
        <f>G77-$F77</f>
        <v>0</v>
      </c>
      <c r="I77" s="6">
        <v>43900</v>
      </c>
      <c r="J77" s="6">
        <v>7810</v>
      </c>
      <c r="K77" s="5">
        <f>IF(ISNUMBER(J77),J77-$F77,"")</f>
        <v>-610</v>
      </c>
      <c r="L77" s="7">
        <f>IF(ISNUMBER(J77),K77/$F77,"")</f>
        <v>-7.244655581947744E-2</v>
      </c>
      <c r="M77" s="6">
        <v>48600</v>
      </c>
    </row>
    <row r="78" spans="1:13" x14ac:dyDescent="0.45">
      <c r="A78" s="16">
        <v>7676</v>
      </c>
      <c r="B78" s="1" t="s">
        <v>11</v>
      </c>
      <c r="C78" s="2" t="s">
        <v>260</v>
      </c>
      <c r="D78" s="1" t="s">
        <v>6</v>
      </c>
      <c r="E78" s="4">
        <v>43770</v>
      </c>
      <c r="F78" s="9">
        <v>3175</v>
      </c>
      <c r="G78" s="9">
        <v>3175</v>
      </c>
      <c r="H78" s="10">
        <f>G78-$F78</f>
        <v>0</v>
      </c>
      <c r="I78" s="6">
        <v>14600</v>
      </c>
      <c r="J78" s="6">
        <v>2940</v>
      </c>
      <c r="K78" s="5">
        <f>IF(ISNUMBER(J78),J78-$F78,"")</f>
        <v>-235</v>
      </c>
      <c r="L78" s="7">
        <f>IF(ISNUMBER(J78),K78/$F78,"")</f>
        <v>-7.4015748031496062E-2</v>
      </c>
      <c r="M78" s="6">
        <v>18600</v>
      </c>
    </row>
    <row r="79" spans="1:13" x14ac:dyDescent="0.45">
      <c r="A79" s="1">
        <v>6363</v>
      </c>
      <c r="B79" s="1" t="s">
        <v>4</v>
      </c>
      <c r="C79" s="2" t="s">
        <v>243</v>
      </c>
      <c r="D79" s="1" t="s">
        <v>6</v>
      </c>
      <c r="E79" s="4">
        <v>43767</v>
      </c>
      <c r="F79" s="9">
        <v>1059</v>
      </c>
      <c r="G79" s="9">
        <v>1029</v>
      </c>
      <c r="H79" s="10">
        <f>G79-$F79</f>
        <v>-30</v>
      </c>
      <c r="I79" s="6">
        <v>24300</v>
      </c>
      <c r="J79" s="6">
        <v>965</v>
      </c>
      <c r="K79" s="5">
        <f>IF(ISNUMBER(J79),J79-$F79,"")</f>
        <v>-94</v>
      </c>
      <c r="L79" s="7">
        <f>IF(ISNUMBER(J79),K79/$F79,"")</f>
        <v>-8.8762983947119928E-2</v>
      </c>
      <c r="M79" s="6">
        <v>10600</v>
      </c>
    </row>
    <row r="80" spans="1:13" x14ac:dyDescent="0.45">
      <c r="A80" s="1">
        <v>4298</v>
      </c>
      <c r="B80" s="1" t="s">
        <v>4</v>
      </c>
      <c r="C80" s="2" t="s">
        <v>228</v>
      </c>
      <c r="D80" s="1" t="s">
        <v>6</v>
      </c>
      <c r="E80" s="4">
        <v>43769</v>
      </c>
      <c r="F80" s="9">
        <v>1175</v>
      </c>
      <c r="G80" s="9">
        <v>1190</v>
      </c>
      <c r="H80" s="10">
        <f>G80-$F80</f>
        <v>15</v>
      </c>
      <c r="I80" s="6">
        <v>186800</v>
      </c>
      <c r="J80" s="6">
        <v>1039</v>
      </c>
      <c r="K80" s="5">
        <f>IF(ISNUMBER(J80),J80-$F80,"")</f>
        <v>-136</v>
      </c>
      <c r="L80" s="7">
        <f>IF(ISNUMBER(J80),K80/$F80,"")</f>
        <v>-0.11574468085106383</v>
      </c>
      <c r="M80" s="6">
        <v>160000</v>
      </c>
    </row>
    <row r="81" spans="1:13" x14ac:dyDescent="0.45">
      <c r="A81" s="16">
        <v>4911</v>
      </c>
      <c r="B81" s="1" t="s">
        <v>4</v>
      </c>
      <c r="C81" s="2" t="s">
        <v>237</v>
      </c>
      <c r="D81" s="1" t="s">
        <v>6</v>
      </c>
      <c r="E81" s="4">
        <v>43768</v>
      </c>
      <c r="F81" s="9">
        <v>8943</v>
      </c>
      <c r="G81" s="9">
        <v>8907</v>
      </c>
      <c r="H81" s="10">
        <f>G81-$F81</f>
        <v>-36</v>
      </c>
      <c r="I81" s="6">
        <v>1697600</v>
      </c>
      <c r="J81" s="6">
        <v>7905</v>
      </c>
      <c r="K81" s="5">
        <f>IF(ISNUMBER(J81),J81-$F81,"")</f>
        <v>-1038</v>
      </c>
      <c r="L81" s="7">
        <f>IF(ISNUMBER(J81),K81/$F81,"")</f>
        <v>-0.11606843341160684</v>
      </c>
      <c r="M81" s="6">
        <v>1327200</v>
      </c>
    </row>
    <row r="82" spans="1:13" x14ac:dyDescent="0.45">
      <c r="A82" s="1">
        <v>6062</v>
      </c>
      <c r="B82" s="1" t="s">
        <v>4</v>
      </c>
      <c r="C82" s="2" t="s">
        <v>239</v>
      </c>
      <c r="D82" s="1" t="s">
        <v>6</v>
      </c>
      <c r="E82" s="4">
        <v>43770</v>
      </c>
      <c r="F82" s="9">
        <v>2263</v>
      </c>
      <c r="G82" s="9">
        <v>2263</v>
      </c>
      <c r="H82" s="10">
        <f>G82-$F82</f>
        <v>0</v>
      </c>
      <c r="I82" s="6">
        <v>182600</v>
      </c>
      <c r="J82" s="6">
        <v>1973</v>
      </c>
      <c r="K82" s="5">
        <f>IF(ISNUMBER(J82),J82-$F82,"")</f>
        <v>-290</v>
      </c>
      <c r="L82" s="7">
        <f>IF(ISNUMBER(J82),K82/$F82,"")</f>
        <v>-0.12814847547503314</v>
      </c>
      <c r="M82" s="6">
        <v>239800</v>
      </c>
    </row>
    <row r="83" spans="1:13" x14ac:dyDescent="0.45">
      <c r="A83" s="1">
        <v>6809</v>
      </c>
      <c r="B83" s="1" t="s">
        <v>4</v>
      </c>
      <c r="C83" s="2" t="s">
        <v>251</v>
      </c>
      <c r="D83" s="1" t="s">
        <v>6</v>
      </c>
      <c r="E83" s="4">
        <v>43768</v>
      </c>
      <c r="F83" s="9">
        <v>1275</v>
      </c>
      <c r="G83" s="9">
        <v>1238</v>
      </c>
      <c r="H83" s="10">
        <f>G83-$F83</f>
        <v>-37</v>
      </c>
      <c r="I83" s="6">
        <v>14200</v>
      </c>
      <c r="J83" s="6">
        <v>1094</v>
      </c>
      <c r="K83" s="5">
        <f>IF(ISNUMBER(J83),J83-$F83,"")</f>
        <v>-181</v>
      </c>
      <c r="L83" s="7">
        <f>IF(ISNUMBER(J83),K83/$F83,"")</f>
        <v>-0.1419607843137255</v>
      </c>
      <c r="M83" s="6">
        <v>20200</v>
      </c>
    </row>
    <row r="84" spans="1:13" x14ac:dyDescent="0.45">
      <c r="A84" s="8"/>
      <c r="E84" s="4"/>
      <c r="F84" s="5"/>
      <c r="G84" s="5"/>
      <c r="H84" s="5"/>
      <c r="I84" s="5"/>
      <c r="J84" s="9"/>
      <c r="K84" s="9"/>
      <c r="L84" s="9"/>
    </row>
    <row r="85" spans="1:13" x14ac:dyDescent="0.45">
      <c r="A85" s="8"/>
      <c r="E85" s="4"/>
      <c r="F85" s="5"/>
      <c r="G85" s="5"/>
      <c r="H85" s="5"/>
      <c r="I85" s="5"/>
      <c r="J85" s="9"/>
      <c r="K85" s="9"/>
      <c r="L85" s="9"/>
    </row>
    <row r="86" spans="1:13" x14ac:dyDescent="0.45">
      <c r="A86" s="8"/>
      <c r="E86" s="4"/>
      <c r="F86" s="5"/>
      <c r="G86" s="5"/>
      <c r="H86" s="5"/>
      <c r="I86" s="5"/>
      <c r="J86" s="9"/>
      <c r="K86" s="9"/>
      <c r="L86" s="9"/>
    </row>
    <row r="87" spans="1:13" x14ac:dyDescent="0.45">
      <c r="A87" s="8"/>
      <c r="E87" s="4"/>
      <c r="F87" s="5"/>
      <c r="G87" s="5"/>
      <c r="H87" s="5"/>
      <c r="I87" s="5"/>
      <c r="J87" s="9"/>
      <c r="K87" s="9"/>
      <c r="L87" s="9"/>
    </row>
    <row r="88" spans="1:13" x14ac:dyDescent="0.45">
      <c r="A88" s="8"/>
      <c r="E88" s="4"/>
      <c r="F88" s="5"/>
      <c r="G88" s="5"/>
      <c r="H88" s="5"/>
      <c r="I88" s="5"/>
      <c r="J88" s="9"/>
      <c r="K88" s="9"/>
      <c r="L88" s="9"/>
    </row>
    <row r="89" spans="1:13" x14ac:dyDescent="0.45">
      <c r="A89" s="8"/>
      <c r="E89" s="4"/>
      <c r="F89" s="5"/>
      <c r="G89" s="5"/>
      <c r="H89" s="5"/>
      <c r="I89" s="5"/>
      <c r="J89" s="9"/>
      <c r="K89" s="9"/>
      <c r="L89" s="9"/>
    </row>
    <row r="90" spans="1:13" x14ac:dyDescent="0.45">
      <c r="A90" s="8"/>
      <c r="E90" s="4"/>
      <c r="F90" s="5"/>
      <c r="G90" s="5"/>
      <c r="H90" s="5"/>
      <c r="I90" s="5"/>
      <c r="J90" s="9"/>
      <c r="K90" s="9"/>
      <c r="L90" s="9"/>
    </row>
    <row r="91" spans="1:13" x14ac:dyDescent="0.45">
      <c r="A91" s="8"/>
      <c r="E91" s="4"/>
      <c r="F91" s="5"/>
      <c r="G91" s="5"/>
      <c r="H91" s="5"/>
      <c r="I91" s="5"/>
      <c r="J91" s="9"/>
      <c r="K91" s="9"/>
      <c r="L91" s="9"/>
    </row>
    <row r="92" spans="1:13" x14ac:dyDescent="0.45">
      <c r="A92" s="8"/>
      <c r="E92" s="4"/>
      <c r="F92" s="5"/>
      <c r="G92" s="5"/>
      <c r="H92" s="5"/>
      <c r="I92" s="5"/>
      <c r="J92" s="9"/>
      <c r="K92" s="9"/>
      <c r="L92" s="9"/>
    </row>
    <row r="93" spans="1:13" x14ac:dyDescent="0.45">
      <c r="A93" s="8"/>
      <c r="E93" s="4"/>
      <c r="F93" s="5"/>
      <c r="G93" s="5"/>
      <c r="H93" s="5"/>
      <c r="I93" s="5"/>
      <c r="J93" s="9"/>
      <c r="K93" s="9"/>
      <c r="L93" s="9"/>
    </row>
    <row r="94" spans="1:13" x14ac:dyDescent="0.45">
      <c r="A94" s="8"/>
      <c r="E94" s="4"/>
      <c r="F94" s="5"/>
      <c r="G94" s="5"/>
      <c r="H94" s="5"/>
      <c r="I94" s="5"/>
      <c r="J94" s="9"/>
      <c r="K94" s="9"/>
      <c r="L94" s="9"/>
    </row>
    <row r="95" spans="1:13" x14ac:dyDescent="0.45">
      <c r="A95" s="8"/>
      <c r="E95" s="4"/>
      <c r="F95" s="5"/>
      <c r="G95" s="5"/>
      <c r="H95" s="5"/>
      <c r="I95" s="5"/>
      <c r="J95" s="9"/>
      <c r="K95" s="9"/>
      <c r="L95" s="9"/>
    </row>
    <row r="96" spans="1:13" x14ac:dyDescent="0.45">
      <c r="A96" s="8"/>
      <c r="E96" s="4"/>
      <c r="F96" s="5"/>
      <c r="G96" s="5"/>
      <c r="H96" s="5"/>
      <c r="I96" s="5"/>
      <c r="J96" s="9"/>
      <c r="K96" s="9"/>
      <c r="L96" s="9"/>
    </row>
    <row r="97" spans="1:12" x14ac:dyDescent="0.45">
      <c r="A97" s="8"/>
      <c r="E97" s="4"/>
      <c r="F97" s="5"/>
      <c r="G97" s="5"/>
      <c r="H97" s="5"/>
      <c r="I97" s="5"/>
      <c r="J97" s="9"/>
      <c r="K97" s="9"/>
      <c r="L97" s="9"/>
    </row>
    <row r="98" spans="1:12" x14ac:dyDescent="0.45">
      <c r="A98" s="8"/>
      <c r="E98" s="4"/>
      <c r="F98" s="5"/>
      <c r="G98" s="5"/>
      <c r="H98" s="5"/>
      <c r="I98" s="5"/>
      <c r="J98" s="9"/>
      <c r="K98" s="9"/>
      <c r="L98" s="9"/>
    </row>
    <row r="99" spans="1:12" x14ac:dyDescent="0.45">
      <c r="A99" s="8"/>
      <c r="E99" s="4"/>
      <c r="F99" s="5"/>
      <c r="G99" s="5"/>
      <c r="H99" s="5"/>
      <c r="I99" s="5"/>
      <c r="J99" s="9"/>
      <c r="K99" s="9"/>
      <c r="L99" s="9"/>
    </row>
    <row r="100" spans="1:12" x14ac:dyDescent="0.45">
      <c r="A100" s="8"/>
      <c r="E100" s="4"/>
      <c r="F100" s="5"/>
      <c r="G100" s="5"/>
      <c r="H100" s="5"/>
      <c r="I100" s="5"/>
      <c r="J100" s="9"/>
      <c r="K100" s="9"/>
      <c r="L100" s="9"/>
    </row>
    <row r="101" spans="1:12" x14ac:dyDescent="0.45">
      <c r="A101" s="8"/>
      <c r="E101" s="4"/>
      <c r="F101" s="5"/>
      <c r="G101" s="5"/>
      <c r="H101" s="5"/>
      <c r="I101" s="5"/>
      <c r="J101" s="9"/>
      <c r="K101" s="9"/>
      <c r="L101" s="9"/>
    </row>
    <row r="102" spans="1:12" x14ac:dyDescent="0.45">
      <c r="A102" s="8"/>
      <c r="E102" s="4"/>
      <c r="F102" s="5"/>
      <c r="G102" s="5"/>
      <c r="H102" s="5"/>
      <c r="I102" s="5"/>
      <c r="J102" s="9"/>
      <c r="K102" s="9"/>
      <c r="L102" s="9"/>
    </row>
    <row r="103" spans="1:12" x14ac:dyDescent="0.45">
      <c r="A103" s="8"/>
      <c r="E103" s="4"/>
      <c r="F103" s="5"/>
      <c r="G103" s="5"/>
      <c r="H103" s="5"/>
      <c r="I103" s="5"/>
      <c r="J103" s="9"/>
      <c r="K103" s="9"/>
      <c r="L103" s="9"/>
    </row>
    <row r="104" spans="1:12" x14ac:dyDescent="0.45">
      <c r="A104" s="8"/>
      <c r="E104" s="4"/>
      <c r="F104" s="5"/>
      <c r="G104" s="5"/>
      <c r="H104" s="5"/>
      <c r="I104" s="5"/>
      <c r="J104" s="9"/>
      <c r="K104" s="9"/>
      <c r="L104" s="9"/>
    </row>
    <row r="105" spans="1:12" x14ac:dyDescent="0.45">
      <c r="A105" s="8"/>
      <c r="E105" s="4"/>
      <c r="F105" s="5"/>
      <c r="G105" s="5"/>
      <c r="H105" s="5"/>
      <c r="I105" s="5"/>
      <c r="J105" s="9"/>
      <c r="K105" s="9"/>
      <c r="L105" s="9"/>
    </row>
    <row r="106" spans="1:12" x14ac:dyDescent="0.45">
      <c r="A106" s="8"/>
      <c r="E106" s="4"/>
      <c r="F106" s="5"/>
      <c r="G106" s="5"/>
      <c r="H106" s="5"/>
      <c r="I106" s="5"/>
      <c r="J106" s="9"/>
      <c r="K106" s="9"/>
      <c r="L106" s="9"/>
    </row>
    <row r="107" spans="1:12" x14ac:dyDescent="0.45">
      <c r="A107" s="8"/>
      <c r="E107" s="4"/>
      <c r="F107" s="5"/>
      <c r="G107" s="5"/>
      <c r="H107" s="5"/>
      <c r="I107" s="5"/>
      <c r="J107" s="9"/>
      <c r="K107" s="9"/>
      <c r="L107" s="9"/>
    </row>
    <row r="108" spans="1:12" x14ac:dyDescent="0.45">
      <c r="A108" s="8"/>
      <c r="E108" s="4"/>
      <c r="F108" s="5"/>
      <c r="G108" s="5"/>
      <c r="H108" s="5"/>
      <c r="I108" s="5"/>
      <c r="J108" s="9"/>
      <c r="K108" s="9"/>
      <c r="L108" s="9"/>
    </row>
    <row r="109" spans="1:12" x14ac:dyDescent="0.45">
      <c r="A109" s="8"/>
      <c r="E109" s="4"/>
      <c r="F109" s="5"/>
      <c r="G109" s="5"/>
      <c r="H109" s="5"/>
      <c r="I109" s="5"/>
      <c r="J109" s="9"/>
      <c r="K109" s="9"/>
      <c r="L109" s="9"/>
    </row>
    <row r="110" spans="1:12" x14ac:dyDescent="0.45">
      <c r="A110" s="8"/>
      <c r="E110" s="4"/>
      <c r="F110" s="5"/>
      <c r="G110" s="5"/>
      <c r="H110" s="5"/>
      <c r="I110" s="5"/>
      <c r="J110" s="9"/>
      <c r="K110" s="9"/>
      <c r="L110" s="9"/>
    </row>
    <row r="111" spans="1:12" x14ac:dyDescent="0.45">
      <c r="A111" s="8"/>
      <c r="E111" s="4"/>
      <c r="F111" s="5"/>
      <c r="G111" s="5"/>
      <c r="H111" s="5"/>
      <c r="I111" s="5"/>
      <c r="J111" s="9"/>
      <c r="K111" s="9"/>
      <c r="L111" s="9"/>
    </row>
    <row r="112" spans="1:12" x14ac:dyDescent="0.45">
      <c r="A112" s="8"/>
      <c r="E112" s="4"/>
      <c r="F112" s="5"/>
      <c r="G112" s="5"/>
      <c r="H112" s="5"/>
      <c r="I112" s="5"/>
      <c r="J112" s="9"/>
      <c r="K112" s="9"/>
      <c r="L112" s="9"/>
    </row>
    <row r="113" spans="1:12" x14ac:dyDescent="0.45">
      <c r="A113" s="8"/>
      <c r="E113" s="4"/>
      <c r="F113" s="5"/>
      <c r="G113" s="5"/>
      <c r="H113" s="5"/>
      <c r="I113" s="5"/>
      <c r="J113" s="9"/>
      <c r="K113" s="9"/>
      <c r="L113" s="9"/>
    </row>
    <row r="114" spans="1:12" x14ac:dyDescent="0.45">
      <c r="A114" s="8"/>
      <c r="E114" s="4"/>
      <c r="F114" s="5"/>
      <c r="G114" s="5"/>
      <c r="H114" s="5"/>
      <c r="I114" s="5"/>
      <c r="J114" s="9"/>
      <c r="K114" s="9"/>
      <c r="L114" s="9"/>
    </row>
    <row r="115" spans="1:12" x14ac:dyDescent="0.45">
      <c r="A115" s="8"/>
      <c r="E115" s="4"/>
      <c r="F115" s="5"/>
      <c r="G115" s="5"/>
      <c r="H115" s="5"/>
      <c r="I115" s="5"/>
      <c r="J115" s="9"/>
      <c r="K115" s="9"/>
      <c r="L115" s="9"/>
    </row>
    <row r="116" spans="1:12" x14ac:dyDescent="0.45">
      <c r="A116" s="8"/>
      <c r="E116" s="4"/>
      <c r="F116" s="5"/>
      <c r="G116" s="5"/>
      <c r="H116" s="5"/>
      <c r="I116" s="5"/>
      <c r="J116" s="9"/>
      <c r="K116" s="9"/>
      <c r="L116" s="9"/>
    </row>
    <row r="117" spans="1:12" x14ac:dyDescent="0.45">
      <c r="A117" s="8"/>
      <c r="E117" s="4"/>
      <c r="F117" s="5"/>
      <c r="G117" s="5"/>
      <c r="H117" s="5"/>
      <c r="I117" s="5"/>
      <c r="J117" s="9"/>
      <c r="K117" s="9"/>
      <c r="L117" s="9"/>
    </row>
    <row r="118" spans="1:12" x14ac:dyDescent="0.45">
      <c r="A118" s="8"/>
      <c r="E118" s="4"/>
      <c r="F118" s="5"/>
      <c r="G118" s="5"/>
      <c r="H118" s="5"/>
      <c r="I118" s="5"/>
      <c r="J118" s="9"/>
      <c r="K118" s="9"/>
      <c r="L118" s="9"/>
    </row>
    <row r="119" spans="1:12" x14ac:dyDescent="0.45">
      <c r="A119" s="8"/>
      <c r="E119" s="4"/>
      <c r="F119" s="5"/>
      <c r="G119" s="5"/>
      <c r="H119" s="5"/>
      <c r="I119" s="5"/>
      <c r="J119" s="9"/>
      <c r="K119" s="9"/>
      <c r="L119" s="9"/>
    </row>
    <row r="120" spans="1:12" x14ac:dyDescent="0.45">
      <c r="A120" s="8"/>
      <c r="E120" s="4"/>
      <c r="F120" s="5"/>
      <c r="G120" s="5"/>
      <c r="H120" s="5"/>
      <c r="I120" s="5"/>
      <c r="J120" s="9"/>
      <c r="K120" s="9"/>
      <c r="L120" s="9"/>
    </row>
    <row r="121" spans="1:12" x14ac:dyDescent="0.45">
      <c r="A121" s="8"/>
      <c r="E121" s="4"/>
      <c r="F121" s="5"/>
      <c r="G121" s="5"/>
      <c r="H121" s="5"/>
      <c r="I121" s="5"/>
      <c r="J121" s="9"/>
      <c r="K121" s="9"/>
      <c r="L121" s="9"/>
    </row>
    <row r="122" spans="1:12" x14ac:dyDescent="0.45">
      <c r="A122" s="8"/>
      <c r="E122" s="4"/>
      <c r="F122" s="5"/>
      <c r="G122" s="5"/>
      <c r="H122" s="5"/>
      <c r="I122" s="5"/>
      <c r="J122" s="9"/>
      <c r="K122" s="9"/>
      <c r="L122" s="9"/>
    </row>
    <row r="123" spans="1:12" x14ac:dyDescent="0.45">
      <c r="A123" s="8"/>
      <c r="E123" s="4"/>
      <c r="F123" s="5"/>
      <c r="G123" s="5"/>
      <c r="H123" s="5"/>
      <c r="I123" s="5"/>
      <c r="J123" s="9"/>
      <c r="K123" s="9"/>
      <c r="L123" s="9"/>
    </row>
    <row r="124" spans="1:12" x14ac:dyDescent="0.45">
      <c r="A124" s="8"/>
      <c r="E124" s="4"/>
      <c r="F124" s="5"/>
      <c r="G124" s="5"/>
      <c r="H124" s="5"/>
      <c r="I124" s="5"/>
      <c r="J124" s="9"/>
      <c r="K124" s="9"/>
      <c r="L124" s="9"/>
    </row>
    <row r="125" spans="1:12" x14ac:dyDescent="0.45">
      <c r="A125" s="8"/>
      <c r="E125" s="4"/>
      <c r="F125" s="5"/>
      <c r="G125" s="5"/>
      <c r="H125" s="5"/>
      <c r="I125" s="5"/>
      <c r="J125" s="9"/>
      <c r="K125" s="9"/>
      <c r="L125" s="9"/>
    </row>
    <row r="126" spans="1:12" x14ac:dyDescent="0.45">
      <c r="A126" s="8"/>
      <c r="E126" s="4"/>
      <c r="F126" s="5"/>
      <c r="G126" s="5"/>
      <c r="H126" s="5"/>
      <c r="I126" s="5"/>
      <c r="J126" s="9"/>
      <c r="K126" s="9"/>
      <c r="L126" s="9"/>
    </row>
    <row r="127" spans="1:12" x14ac:dyDescent="0.45">
      <c r="A127" s="8"/>
      <c r="E127" s="4"/>
      <c r="F127" s="5"/>
      <c r="G127" s="5"/>
      <c r="H127" s="5"/>
      <c r="I127" s="5"/>
      <c r="J127" s="9"/>
      <c r="K127" s="9"/>
      <c r="L127" s="9"/>
    </row>
    <row r="128" spans="1:12" x14ac:dyDescent="0.45">
      <c r="A128" s="8"/>
      <c r="E128" s="4"/>
      <c r="F128" s="5"/>
      <c r="G128" s="5"/>
      <c r="H128" s="5"/>
      <c r="I128" s="5"/>
      <c r="J128" s="9"/>
      <c r="K128" s="9"/>
      <c r="L128" s="9"/>
    </row>
    <row r="129" spans="1:12" x14ac:dyDescent="0.45">
      <c r="A129" s="8"/>
      <c r="E129" s="4"/>
      <c r="F129" s="5"/>
      <c r="G129" s="5"/>
      <c r="H129" s="5"/>
      <c r="I129" s="5"/>
      <c r="J129" s="9"/>
      <c r="K129" s="9"/>
      <c r="L129" s="9"/>
    </row>
    <row r="130" spans="1:12" x14ac:dyDescent="0.45">
      <c r="A130" s="8"/>
      <c r="E130" s="4"/>
      <c r="F130" s="5"/>
      <c r="G130" s="5"/>
      <c r="H130" s="5"/>
      <c r="I130" s="5"/>
      <c r="J130" s="9"/>
      <c r="K130" s="9"/>
      <c r="L130" s="9"/>
    </row>
    <row r="131" spans="1:12" x14ac:dyDescent="0.45">
      <c r="A131" s="8"/>
      <c r="E131" s="4"/>
      <c r="F131" s="5"/>
      <c r="G131" s="5"/>
      <c r="H131" s="5"/>
      <c r="I131" s="5"/>
      <c r="J131" s="9"/>
      <c r="K131" s="9"/>
      <c r="L131" s="9"/>
    </row>
    <row r="132" spans="1:12" x14ac:dyDescent="0.45">
      <c r="A132" s="8"/>
      <c r="E132" s="4"/>
      <c r="F132" s="5"/>
      <c r="G132" s="5"/>
      <c r="H132" s="5"/>
      <c r="I132" s="5"/>
      <c r="J132" s="9"/>
      <c r="K132" s="9"/>
      <c r="L132" s="9"/>
    </row>
    <row r="133" spans="1:12" x14ac:dyDescent="0.45">
      <c r="A133" s="8"/>
      <c r="E133" s="4"/>
      <c r="F133" s="5"/>
      <c r="G133" s="5"/>
      <c r="H133" s="5"/>
      <c r="I133" s="5"/>
      <c r="J133" s="9"/>
      <c r="K133" s="9"/>
      <c r="L133" s="9"/>
    </row>
    <row r="134" spans="1:12" x14ac:dyDescent="0.45">
      <c r="A134" s="8"/>
      <c r="E134" s="4"/>
      <c r="F134" s="5"/>
      <c r="G134" s="5"/>
      <c r="H134" s="5"/>
      <c r="I134" s="5"/>
      <c r="J134" s="9"/>
      <c r="K134" s="9"/>
      <c r="L134" s="9"/>
    </row>
    <row r="135" spans="1:12" x14ac:dyDescent="0.45">
      <c r="A135" s="8"/>
      <c r="E135" s="4"/>
      <c r="F135" s="5"/>
      <c r="G135" s="5"/>
      <c r="H135" s="5"/>
      <c r="I135" s="5"/>
      <c r="J135" s="9"/>
      <c r="K135" s="9"/>
      <c r="L135" s="9"/>
    </row>
    <row r="136" spans="1:12" x14ac:dyDescent="0.45">
      <c r="A136" s="8"/>
      <c r="E136" s="4"/>
      <c r="F136" s="5"/>
      <c r="G136" s="5"/>
      <c r="H136" s="5"/>
      <c r="I136" s="5"/>
      <c r="J136" s="9"/>
      <c r="K136" s="9"/>
      <c r="L136" s="9"/>
    </row>
    <row r="137" spans="1:12" x14ac:dyDescent="0.45">
      <c r="A137" s="8"/>
      <c r="E137" s="4"/>
      <c r="F137" s="5"/>
      <c r="G137" s="5"/>
      <c r="H137" s="5"/>
      <c r="I137" s="5"/>
      <c r="J137" s="9"/>
      <c r="K137" s="9"/>
      <c r="L137" s="9"/>
    </row>
    <row r="138" spans="1:12" x14ac:dyDescent="0.45">
      <c r="A138" s="8"/>
      <c r="E138" s="4"/>
      <c r="F138" s="5"/>
      <c r="G138" s="5"/>
      <c r="H138" s="5"/>
      <c r="I138" s="5"/>
      <c r="J138" s="9"/>
      <c r="K138" s="9"/>
      <c r="L138" s="9"/>
    </row>
    <row r="139" spans="1:12" x14ac:dyDescent="0.45">
      <c r="A139" s="8"/>
      <c r="E139" s="4"/>
      <c r="F139" s="5"/>
      <c r="G139" s="5"/>
      <c r="H139" s="5"/>
      <c r="I139" s="5"/>
      <c r="J139" s="9"/>
      <c r="K139" s="9"/>
      <c r="L139" s="9"/>
    </row>
  </sheetData>
  <sortState xmlns:xlrd2="http://schemas.microsoft.com/office/spreadsheetml/2017/richdata2" ref="A4:M83">
    <sortCondition descending="1" ref="L4:L83"/>
  </sortState>
  <mergeCells count="4">
    <mergeCell ref="A1:M1"/>
    <mergeCell ref="E2:F2"/>
    <mergeCell ref="J2:M2"/>
    <mergeCell ref="G2:I2"/>
  </mergeCells>
  <phoneticPr fontId="1"/>
  <printOptions gridLines="1"/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EFCEB-74D9-4F4C-92B1-6C8BCB06265E}">
  <dimension ref="A1:N35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N1"/>
    </sheetView>
  </sheetViews>
  <sheetFormatPr defaultRowHeight="18" x14ac:dyDescent="0.45"/>
  <cols>
    <col min="1" max="1" width="8.69921875" style="13" customWidth="1"/>
    <col min="2" max="2" width="5.69921875" style="13" customWidth="1"/>
    <col min="3" max="3" width="43" style="2" customWidth="1"/>
    <col min="4" max="4" width="5.69921875" style="13" customWidth="1"/>
    <col min="5" max="5" width="12.69921875" style="13" customWidth="1"/>
    <col min="6" max="15" width="10.69921875" customWidth="1"/>
  </cols>
  <sheetData>
    <row r="1" spans="1:14" x14ac:dyDescent="0.45">
      <c r="A1" s="29" t="s">
        <v>292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45">
      <c r="C2" s="13"/>
      <c r="E2" s="25" t="s">
        <v>63</v>
      </c>
      <c r="F2" s="25"/>
      <c r="G2" s="25"/>
      <c r="H2" s="26">
        <v>43770</v>
      </c>
      <c r="I2" s="26"/>
      <c r="J2" s="26"/>
      <c r="K2" s="26">
        <v>43798</v>
      </c>
      <c r="L2" s="25"/>
      <c r="M2" s="25"/>
      <c r="N2" s="25"/>
    </row>
    <row r="3" spans="1:14" s="13" customFormat="1" x14ac:dyDescent="0.45">
      <c r="A3" s="13" t="s">
        <v>64</v>
      </c>
      <c r="B3" s="13" t="s">
        <v>0</v>
      </c>
      <c r="C3" s="2" t="s">
        <v>1</v>
      </c>
      <c r="D3" s="3" t="s">
        <v>289</v>
      </c>
      <c r="E3" s="13" t="s">
        <v>3</v>
      </c>
      <c r="F3" s="13" t="s">
        <v>65</v>
      </c>
      <c r="G3" s="13" t="s">
        <v>67</v>
      </c>
      <c r="H3" s="13" t="s">
        <v>70</v>
      </c>
      <c r="I3" s="13" t="s">
        <v>68</v>
      </c>
      <c r="J3" s="13" t="s">
        <v>67</v>
      </c>
      <c r="K3" s="13" t="s">
        <v>287</v>
      </c>
      <c r="L3" s="13" t="s">
        <v>288</v>
      </c>
      <c r="M3" s="15" t="s">
        <v>66</v>
      </c>
      <c r="N3" s="13" t="s">
        <v>67</v>
      </c>
    </row>
    <row r="4" spans="1:14" s="13" customFormat="1" x14ac:dyDescent="0.45">
      <c r="A4" s="18">
        <v>1321</v>
      </c>
      <c r="B4" s="18" t="s">
        <v>4</v>
      </c>
      <c r="C4" s="19" t="s">
        <v>290</v>
      </c>
      <c r="D4" s="20"/>
      <c r="E4" s="21" t="s">
        <v>293</v>
      </c>
      <c r="F4" s="22">
        <v>23530</v>
      </c>
      <c r="G4" s="22">
        <v>107031</v>
      </c>
      <c r="H4" s="22">
        <v>23520</v>
      </c>
      <c r="I4" s="22">
        <f>H4-$F4</f>
        <v>-10</v>
      </c>
      <c r="J4" s="22">
        <v>131588</v>
      </c>
      <c r="K4" s="22">
        <v>23980</v>
      </c>
      <c r="L4" s="22">
        <f>K4-$F4</f>
        <v>450</v>
      </c>
      <c r="M4" s="23">
        <f>L4/$F4</f>
        <v>1.9124521886952826E-2</v>
      </c>
      <c r="N4" s="22">
        <v>87290</v>
      </c>
    </row>
    <row r="5" spans="1:14" s="13" customFormat="1" x14ac:dyDescent="0.45">
      <c r="A5" s="18">
        <v>1571</v>
      </c>
      <c r="B5" s="18" t="s">
        <v>4</v>
      </c>
      <c r="C5" s="19" t="s">
        <v>291</v>
      </c>
      <c r="D5" s="20"/>
      <c r="E5" s="21" t="s">
        <v>293</v>
      </c>
      <c r="F5" s="22">
        <v>1465</v>
      </c>
      <c r="G5" s="22">
        <v>128678</v>
      </c>
      <c r="H5" s="22">
        <v>1465</v>
      </c>
      <c r="I5" s="22">
        <f>H5-$F5</f>
        <v>0</v>
      </c>
      <c r="J5" s="22">
        <v>287300</v>
      </c>
      <c r="K5" s="22">
        <v>1434</v>
      </c>
      <c r="L5" s="22">
        <f>K5-$F5</f>
        <v>-31</v>
      </c>
      <c r="M5" s="23">
        <f>L5/$F5</f>
        <v>-2.1160409556313993E-2</v>
      </c>
      <c r="N5" s="22">
        <v>208280</v>
      </c>
    </row>
    <row r="6" spans="1:14" s="13" customFormat="1" x14ac:dyDescent="0.45">
      <c r="C6" s="2"/>
      <c r="D6" s="3"/>
    </row>
    <row r="7" spans="1:14" x14ac:dyDescent="0.45">
      <c r="A7" s="8">
        <v>8894</v>
      </c>
      <c r="B7" s="13" t="s">
        <v>13</v>
      </c>
      <c r="C7" s="2" t="s">
        <v>297</v>
      </c>
      <c r="D7" s="13" t="s">
        <v>295</v>
      </c>
      <c r="E7" s="14">
        <v>43766</v>
      </c>
      <c r="F7" s="30">
        <v>17</v>
      </c>
      <c r="G7" s="9">
        <v>951000</v>
      </c>
      <c r="H7" s="31">
        <v>18</v>
      </c>
      <c r="I7" s="10">
        <f>H7-$F7</f>
        <v>1</v>
      </c>
      <c r="J7" s="31">
        <v>476500</v>
      </c>
      <c r="K7" s="31">
        <v>50</v>
      </c>
      <c r="L7" s="10">
        <f>IF(ISNUMBER(K7),K7-$F7,"")</f>
        <v>33</v>
      </c>
      <c r="M7" s="7">
        <f>IF(ISNUMBER(K7),L7/$F7,"")</f>
        <v>1.9411764705882353</v>
      </c>
      <c r="N7" s="6">
        <v>5035400</v>
      </c>
    </row>
    <row r="8" spans="1:14" x14ac:dyDescent="0.45">
      <c r="A8" s="8">
        <v>6239</v>
      </c>
      <c r="B8" s="16" t="s">
        <v>15</v>
      </c>
      <c r="C8" s="2" t="s">
        <v>145</v>
      </c>
      <c r="D8" s="16" t="s">
        <v>295</v>
      </c>
      <c r="E8" s="17">
        <v>43767</v>
      </c>
      <c r="F8" s="30">
        <v>763</v>
      </c>
      <c r="G8" s="9">
        <v>9300</v>
      </c>
      <c r="H8" s="31">
        <v>759</v>
      </c>
      <c r="I8" s="10">
        <f>H8-$F8</f>
        <v>-4</v>
      </c>
      <c r="J8" s="31">
        <v>13800</v>
      </c>
      <c r="K8" s="31">
        <v>2012</v>
      </c>
      <c r="L8" s="10">
        <f>IF(ISNUMBER(K8),K8-$F8,"")</f>
        <v>1249</v>
      </c>
      <c r="M8" s="7">
        <f>IF(ISNUMBER(K8),L8/$F8,"")</f>
        <v>1.6369593709043251</v>
      </c>
      <c r="N8" s="6">
        <v>707800</v>
      </c>
    </row>
    <row r="9" spans="1:14" x14ac:dyDescent="0.45">
      <c r="A9" s="16">
        <v>6195</v>
      </c>
      <c r="B9" s="16" t="s">
        <v>11</v>
      </c>
      <c r="C9" s="2" t="s">
        <v>241</v>
      </c>
      <c r="D9" s="16" t="s">
        <v>296</v>
      </c>
      <c r="E9" s="17">
        <v>43768</v>
      </c>
      <c r="F9" s="9">
        <v>4400</v>
      </c>
      <c r="G9" s="9">
        <v>16800</v>
      </c>
      <c r="H9" s="10">
        <v>4540</v>
      </c>
      <c r="I9" s="10">
        <f>H9-$F9</f>
        <v>140</v>
      </c>
      <c r="J9" s="31">
        <v>27600</v>
      </c>
      <c r="K9" s="31">
        <v>8410</v>
      </c>
      <c r="L9" s="10">
        <f>IF(ISNUMBER(K9),K9-$F9,"")</f>
        <v>4010</v>
      </c>
      <c r="M9" s="7">
        <f>IF(ISNUMBER(K9),L9/$F9,"")</f>
        <v>0.91136363636363638</v>
      </c>
      <c r="N9" s="6">
        <v>499200</v>
      </c>
    </row>
    <row r="10" spans="1:14" x14ac:dyDescent="0.45">
      <c r="A10" s="16">
        <v>2440</v>
      </c>
      <c r="B10" s="16" t="s">
        <v>4</v>
      </c>
      <c r="C10" s="2" t="s">
        <v>87</v>
      </c>
      <c r="D10" s="16" t="s">
        <v>295</v>
      </c>
      <c r="E10" s="17">
        <v>43766</v>
      </c>
      <c r="F10" s="30">
        <v>790</v>
      </c>
      <c r="G10" s="9">
        <v>469400</v>
      </c>
      <c r="H10" s="31">
        <v>985</v>
      </c>
      <c r="I10" s="10">
        <f>H10-$F10</f>
        <v>195</v>
      </c>
      <c r="J10" s="31">
        <v>2081500</v>
      </c>
      <c r="K10" s="31">
        <v>1047</v>
      </c>
      <c r="L10" s="10">
        <f>IF(ISNUMBER(K10),K10-$F10,"")</f>
        <v>257</v>
      </c>
      <c r="M10" s="7">
        <f>IF(ISNUMBER(K10),L10/$F10,"")</f>
        <v>0.32531645569620254</v>
      </c>
      <c r="N10" s="6">
        <v>814700</v>
      </c>
    </row>
    <row r="11" spans="1:14" x14ac:dyDescent="0.45">
      <c r="A11" s="16">
        <v>6184</v>
      </c>
      <c r="B11" s="16" t="s">
        <v>4</v>
      </c>
      <c r="C11" s="2" t="s">
        <v>240</v>
      </c>
      <c r="D11" s="16" t="s">
        <v>296</v>
      </c>
      <c r="E11" s="17">
        <v>43768</v>
      </c>
      <c r="F11" s="9">
        <v>1491</v>
      </c>
      <c r="G11" s="9">
        <v>330200</v>
      </c>
      <c r="H11" s="10">
        <v>1510</v>
      </c>
      <c r="I11" s="10">
        <f>H11-$F11</f>
        <v>19</v>
      </c>
      <c r="J11" s="31">
        <v>308400</v>
      </c>
      <c r="K11" s="31">
        <v>1930</v>
      </c>
      <c r="L11" s="10">
        <f>IF(ISNUMBER(K11),K11-$F11,"")</f>
        <v>439</v>
      </c>
      <c r="M11" s="7">
        <f>IF(ISNUMBER(K11),L11/$F11,"")</f>
        <v>0.2944332662642522</v>
      </c>
      <c r="N11" s="6">
        <v>744200</v>
      </c>
    </row>
    <row r="12" spans="1:14" x14ac:dyDescent="0.45">
      <c r="A12" s="8">
        <v>9449</v>
      </c>
      <c r="B12" s="16" t="s">
        <v>4</v>
      </c>
      <c r="C12" s="2" t="s">
        <v>195</v>
      </c>
      <c r="D12" s="16" t="s">
        <v>295</v>
      </c>
      <c r="E12" s="17">
        <v>43767</v>
      </c>
      <c r="F12" s="30">
        <v>1846</v>
      </c>
      <c r="G12" s="9">
        <v>802900</v>
      </c>
      <c r="H12" s="31">
        <v>1840</v>
      </c>
      <c r="I12" s="10">
        <f>H12-$F12</f>
        <v>-6</v>
      </c>
      <c r="J12" s="31">
        <v>304800</v>
      </c>
      <c r="K12" s="31">
        <v>2311</v>
      </c>
      <c r="L12" s="10">
        <f>IF(ISNUMBER(K12),K12-$F12,"")</f>
        <v>465</v>
      </c>
      <c r="M12" s="7">
        <f>IF(ISNUMBER(K12),L12/$F12,"")</f>
        <v>0.25189599133261104</v>
      </c>
      <c r="N12" s="6">
        <v>647100</v>
      </c>
    </row>
    <row r="13" spans="1:14" x14ac:dyDescent="0.45">
      <c r="A13" s="16">
        <v>2489</v>
      </c>
      <c r="B13" s="16" t="s">
        <v>11</v>
      </c>
      <c r="C13" s="2" t="s">
        <v>12</v>
      </c>
      <c r="D13" s="16" t="s">
        <v>294</v>
      </c>
      <c r="E13" s="17">
        <v>43766</v>
      </c>
      <c r="F13" s="9">
        <v>304</v>
      </c>
      <c r="G13" s="9">
        <v>84500</v>
      </c>
      <c r="H13" s="10">
        <v>304</v>
      </c>
      <c r="I13" s="10">
        <f>H13-$F13</f>
        <v>0</v>
      </c>
      <c r="J13" s="31">
        <v>153400</v>
      </c>
      <c r="K13" s="31">
        <v>374</v>
      </c>
      <c r="L13" s="10">
        <f>IF(ISNUMBER(K13),K13-$F13,"")</f>
        <v>70</v>
      </c>
      <c r="M13" s="7">
        <f>IF(ISNUMBER(K13),L13/$F13,"")</f>
        <v>0.23026315789473684</v>
      </c>
      <c r="N13" s="6">
        <v>1309300</v>
      </c>
    </row>
    <row r="14" spans="1:14" x14ac:dyDescent="0.45">
      <c r="A14" s="16">
        <v>2492</v>
      </c>
      <c r="B14" s="16" t="s">
        <v>4</v>
      </c>
      <c r="C14" s="2" t="s">
        <v>216</v>
      </c>
      <c r="D14" s="16" t="s">
        <v>296</v>
      </c>
      <c r="E14" s="17">
        <v>43768</v>
      </c>
      <c r="F14" s="9">
        <v>1630</v>
      </c>
      <c r="G14" s="9">
        <v>783000</v>
      </c>
      <c r="H14" s="10">
        <v>1810</v>
      </c>
      <c r="I14" s="10">
        <f>H14-$F14</f>
        <v>180</v>
      </c>
      <c r="J14" s="31">
        <v>1656000</v>
      </c>
      <c r="K14" s="31">
        <v>1935</v>
      </c>
      <c r="L14" s="10">
        <f>IF(ISNUMBER(K14),K14-$F14,"")</f>
        <v>305</v>
      </c>
      <c r="M14" s="7">
        <f>IF(ISNUMBER(K14),L14/$F14,"")</f>
        <v>0.18711656441717792</v>
      </c>
      <c r="N14" s="6">
        <v>521000</v>
      </c>
    </row>
    <row r="15" spans="1:14" x14ac:dyDescent="0.45">
      <c r="A15" s="16">
        <v>7564</v>
      </c>
      <c r="B15" s="16" t="s">
        <v>15</v>
      </c>
      <c r="C15" s="2" t="s">
        <v>257</v>
      </c>
      <c r="D15" s="16" t="s">
        <v>296</v>
      </c>
      <c r="E15" s="17">
        <v>43766</v>
      </c>
      <c r="F15" s="9">
        <v>7720</v>
      </c>
      <c r="G15" s="9">
        <v>1050800</v>
      </c>
      <c r="H15" s="10">
        <v>7880</v>
      </c>
      <c r="I15" s="10">
        <f>H15-$F15</f>
        <v>160</v>
      </c>
      <c r="J15" s="31">
        <v>711300</v>
      </c>
      <c r="K15" s="31">
        <v>9060</v>
      </c>
      <c r="L15" s="10">
        <f>IF(ISNUMBER(K15),K15-$F15,"")</f>
        <v>1340</v>
      </c>
      <c r="M15" s="7">
        <f>IF(ISNUMBER(K15),L15/$F15,"")</f>
        <v>0.17357512953367876</v>
      </c>
      <c r="N15" s="6">
        <v>1680700</v>
      </c>
    </row>
    <row r="16" spans="1:14" x14ac:dyDescent="0.45">
      <c r="A16" s="16">
        <v>2127</v>
      </c>
      <c r="B16" s="16" t="s">
        <v>4</v>
      </c>
      <c r="C16" s="2" t="s">
        <v>211</v>
      </c>
      <c r="D16" s="16" t="s">
        <v>296</v>
      </c>
      <c r="E16" s="17">
        <v>43767</v>
      </c>
      <c r="F16" s="9">
        <v>3115</v>
      </c>
      <c r="G16" s="9">
        <v>1692200</v>
      </c>
      <c r="H16" s="10">
        <v>3455</v>
      </c>
      <c r="I16" s="10">
        <f>H16-$F16</f>
        <v>340</v>
      </c>
      <c r="J16" s="31">
        <v>1222100</v>
      </c>
      <c r="K16" s="31">
        <v>3645</v>
      </c>
      <c r="L16" s="10">
        <f>IF(ISNUMBER(K16),K16-$F16,"")</f>
        <v>530</v>
      </c>
      <c r="M16" s="7">
        <f>IF(ISNUMBER(K16),L16/$F16,"")</f>
        <v>0.17014446227929375</v>
      </c>
      <c r="N16" s="6">
        <v>394100</v>
      </c>
    </row>
    <row r="17" spans="1:14" x14ac:dyDescent="0.45">
      <c r="A17" s="16">
        <v>6752</v>
      </c>
      <c r="B17" s="16" t="s">
        <v>4</v>
      </c>
      <c r="C17" s="2" t="s">
        <v>36</v>
      </c>
      <c r="D17" s="16" t="s">
        <v>294</v>
      </c>
      <c r="E17" s="17">
        <v>43767</v>
      </c>
      <c r="F17" s="9">
        <v>918</v>
      </c>
      <c r="G17" s="9">
        <v>6146400</v>
      </c>
      <c r="H17" s="10">
        <v>980</v>
      </c>
      <c r="I17" s="10">
        <f>H17-$F17</f>
        <v>62</v>
      </c>
      <c r="J17" s="31">
        <v>19440700</v>
      </c>
      <c r="K17" s="31">
        <v>1032</v>
      </c>
      <c r="L17" s="10">
        <f>IF(ISNUMBER(K17),K17-$F17,"")</f>
        <v>114</v>
      </c>
      <c r="M17" s="7">
        <f>IF(ISNUMBER(K17),L17/$F17,"")</f>
        <v>0.12418300653594772</v>
      </c>
      <c r="N17" s="6">
        <v>15698000</v>
      </c>
    </row>
    <row r="18" spans="1:14" x14ac:dyDescent="0.45">
      <c r="A18" s="16">
        <v>4202</v>
      </c>
      <c r="B18" s="16" t="s">
        <v>4</v>
      </c>
      <c r="C18" s="2" t="s">
        <v>114</v>
      </c>
      <c r="D18" s="16" t="s">
        <v>295</v>
      </c>
      <c r="E18" s="17">
        <v>43767</v>
      </c>
      <c r="F18" s="30">
        <v>982</v>
      </c>
      <c r="G18" s="9">
        <v>1428100</v>
      </c>
      <c r="H18" s="31">
        <v>1035</v>
      </c>
      <c r="I18" s="10">
        <f>H18-$F18</f>
        <v>53</v>
      </c>
      <c r="J18" s="31">
        <v>3567200</v>
      </c>
      <c r="K18" s="31">
        <v>1076</v>
      </c>
      <c r="L18" s="10">
        <f>IF(ISNUMBER(K18),K18-$F18,"")</f>
        <v>94</v>
      </c>
      <c r="M18" s="7">
        <f>IF(ISNUMBER(K18),L18/$F18,"")</f>
        <v>9.5723014256619138E-2</v>
      </c>
      <c r="N18" s="6">
        <v>1887400</v>
      </c>
    </row>
    <row r="19" spans="1:14" x14ac:dyDescent="0.45">
      <c r="A19" s="16">
        <v>3896</v>
      </c>
      <c r="B19" s="16" t="s">
        <v>4</v>
      </c>
      <c r="C19" s="2" t="s">
        <v>108</v>
      </c>
      <c r="D19" s="16" t="s">
        <v>295</v>
      </c>
      <c r="E19" s="17">
        <v>43769</v>
      </c>
      <c r="F19" s="30">
        <v>473</v>
      </c>
      <c r="G19" s="9">
        <v>179600</v>
      </c>
      <c r="H19" s="31">
        <v>466</v>
      </c>
      <c r="I19" s="10">
        <f>H19-$F19</f>
        <v>-7</v>
      </c>
      <c r="J19" s="31">
        <v>36900</v>
      </c>
      <c r="K19" s="31">
        <v>518</v>
      </c>
      <c r="L19" s="10">
        <f>IF(ISNUMBER(K19),K19-$F19,"")</f>
        <v>45</v>
      </c>
      <c r="M19" s="7">
        <f>IF(ISNUMBER(K19),L19/$F19,"")</f>
        <v>9.5137420718816063E-2</v>
      </c>
      <c r="N19" s="6">
        <v>688100</v>
      </c>
    </row>
    <row r="20" spans="1:14" x14ac:dyDescent="0.45">
      <c r="A20" s="8">
        <v>8331</v>
      </c>
      <c r="B20" s="16" t="s">
        <v>4</v>
      </c>
      <c r="C20" s="2" t="s">
        <v>183</v>
      </c>
      <c r="D20" s="16" t="s">
        <v>295</v>
      </c>
      <c r="E20" s="17">
        <v>43766</v>
      </c>
      <c r="F20" s="30">
        <v>597</v>
      </c>
      <c r="G20" s="9">
        <v>3279200</v>
      </c>
      <c r="H20" s="31">
        <v>597</v>
      </c>
      <c r="I20" s="10">
        <f>H20-$F20</f>
        <v>0</v>
      </c>
      <c r="J20" s="31">
        <v>2402800</v>
      </c>
      <c r="K20" s="31">
        <v>624</v>
      </c>
      <c r="L20" s="10">
        <f>IF(ISNUMBER(K20),K20-$F20,"")</f>
        <v>27</v>
      </c>
      <c r="M20" s="7">
        <f>IF(ISNUMBER(K20),L20/$F20,"")</f>
        <v>4.5226130653266333E-2</v>
      </c>
      <c r="N20" s="6">
        <v>1820900</v>
      </c>
    </row>
    <row r="21" spans="1:14" x14ac:dyDescent="0.45">
      <c r="A21" s="8">
        <v>6448</v>
      </c>
      <c r="B21" s="16" t="s">
        <v>4</v>
      </c>
      <c r="C21" s="2" t="s">
        <v>152</v>
      </c>
      <c r="D21" s="16" t="s">
        <v>295</v>
      </c>
      <c r="E21" s="17">
        <v>43767</v>
      </c>
      <c r="F21" s="30">
        <v>2077</v>
      </c>
      <c r="G21" s="9">
        <v>1135900</v>
      </c>
      <c r="H21" s="31">
        <v>2034</v>
      </c>
      <c r="I21" s="10">
        <f>H21-$F21</f>
        <v>-43</v>
      </c>
      <c r="J21" s="31">
        <v>765500</v>
      </c>
      <c r="K21" s="31">
        <v>2170</v>
      </c>
      <c r="L21" s="10">
        <f>IF(ISNUMBER(K21),K21-$F21,"")</f>
        <v>93</v>
      </c>
      <c r="M21" s="7">
        <f>IF(ISNUMBER(K21),L21/$F21,"")</f>
        <v>4.4776119402985072E-2</v>
      </c>
      <c r="N21" s="6">
        <v>1665500</v>
      </c>
    </row>
    <row r="22" spans="1:14" x14ac:dyDescent="0.45">
      <c r="A22" s="16">
        <v>6758</v>
      </c>
      <c r="B22" s="16" t="s">
        <v>4</v>
      </c>
      <c r="C22" s="2" t="s">
        <v>250</v>
      </c>
      <c r="D22" s="16" t="s">
        <v>296</v>
      </c>
      <c r="E22" s="17">
        <v>43769</v>
      </c>
      <c r="F22" s="9">
        <v>6625</v>
      </c>
      <c r="G22" s="9">
        <v>12085500</v>
      </c>
      <c r="H22" s="10">
        <v>6619</v>
      </c>
      <c r="I22" s="10">
        <f>H22-$F22</f>
        <v>-6</v>
      </c>
      <c r="J22" s="31">
        <v>5817800</v>
      </c>
      <c r="K22" s="31">
        <v>6904</v>
      </c>
      <c r="L22" s="10">
        <f>IF(ISNUMBER(K22),K22-$F22,"")</f>
        <v>279</v>
      </c>
      <c r="M22" s="7">
        <f>IF(ISNUMBER(K22),L22/$F22,"")</f>
        <v>4.2113207547169809E-2</v>
      </c>
      <c r="N22" s="6">
        <v>7335300</v>
      </c>
    </row>
    <row r="23" spans="1:14" x14ac:dyDescent="0.45">
      <c r="A23" s="8">
        <v>4563</v>
      </c>
      <c r="B23" s="16" t="s">
        <v>11</v>
      </c>
      <c r="C23" s="2" t="s">
        <v>125</v>
      </c>
      <c r="D23" s="16" t="s">
        <v>295</v>
      </c>
      <c r="E23" s="17">
        <v>43767</v>
      </c>
      <c r="F23" s="30">
        <v>684</v>
      </c>
      <c r="G23" s="9">
        <v>4768200</v>
      </c>
      <c r="H23" s="31">
        <v>715</v>
      </c>
      <c r="I23" s="10">
        <f>H23-$F23</f>
        <v>31</v>
      </c>
      <c r="J23" s="31">
        <v>3023300</v>
      </c>
      <c r="K23" s="31">
        <v>710</v>
      </c>
      <c r="L23" s="10">
        <f>IF(ISNUMBER(K23),K23-$F23,"")</f>
        <v>26</v>
      </c>
      <c r="M23" s="7">
        <f>IF(ISNUMBER(K23),L23/$F23,"")</f>
        <v>3.8011695906432746E-2</v>
      </c>
      <c r="N23" s="6">
        <v>1890100</v>
      </c>
    </row>
    <row r="24" spans="1:14" x14ac:dyDescent="0.45">
      <c r="A24" s="16">
        <v>6702</v>
      </c>
      <c r="B24" s="16" t="s">
        <v>4</v>
      </c>
      <c r="C24" s="2" t="s">
        <v>246</v>
      </c>
      <c r="D24" s="16" t="s">
        <v>296</v>
      </c>
      <c r="E24" s="17">
        <v>43768</v>
      </c>
      <c r="F24" s="9">
        <v>9697</v>
      </c>
      <c r="G24" s="9">
        <v>3280000</v>
      </c>
      <c r="H24" s="10">
        <v>9518</v>
      </c>
      <c r="I24" s="10">
        <f>H24-$F24</f>
        <v>-179</v>
      </c>
      <c r="J24" s="31">
        <v>1095800</v>
      </c>
      <c r="K24" s="31">
        <v>9951</v>
      </c>
      <c r="L24" s="10">
        <f>IF(ISNUMBER(K24),K24-$F24,"")</f>
        <v>254</v>
      </c>
      <c r="M24" s="7">
        <f>IF(ISNUMBER(K24),L24/$F24,"")</f>
        <v>2.6193668144787047E-2</v>
      </c>
      <c r="N24" s="6">
        <v>645900</v>
      </c>
    </row>
    <row r="25" spans="1:14" x14ac:dyDescent="0.45">
      <c r="A25" s="8">
        <v>7974</v>
      </c>
      <c r="B25" s="13" t="s">
        <v>4</v>
      </c>
      <c r="C25" s="2" t="s">
        <v>264</v>
      </c>
      <c r="D25" s="13" t="s">
        <v>296</v>
      </c>
      <c r="E25" s="14">
        <v>43770</v>
      </c>
      <c r="F25" s="9">
        <v>41500</v>
      </c>
      <c r="G25" s="31">
        <v>4238300</v>
      </c>
      <c r="H25" s="10">
        <v>41500</v>
      </c>
      <c r="I25" s="10">
        <f>H25-$F25</f>
        <v>0</v>
      </c>
      <c r="J25" s="31">
        <v>4238300</v>
      </c>
      <c r="K25" s="31">
        <v>42350</v>
      </c>
      <c r="L25" s="10">
        <f>IF(ISNUMBER(K25),K25-$F25,"")</f>
        <v>850</v>
      </c>
      <c r="M25" s="7">
        <f>IF(ISNUMBER(K25),L25/$F25,"")</f>
        <v>2.0481927710843374E-2</v>
      </c>
      <c r="N25" s="6">
        <v>538400</v>
      </c>
    </row>
    <row r="26" spans="1:14" x14ac:dyDescent="0.45">
      <c r="A26" s="8">
        <v>8316</v>
      </c>
      <c r="B26" s="16" t="s">
        <v>4</v>
      </c>
      <c r="C26" s="2" t="s">
        <v>182</v>
      </c>
      <c r="D26" s="16" t="s">
        <v>295</v>
      </c>
      <c r="E26" s="17">
        <v>43767</v>
      </c>
      <c r="F26" s="30">
        <v>3921</v>
      </c>
      <c r="G26" s="9">
        <v>7310000</v>
      </c>
      <c r="H26" s="31">
        <v>3861</v>
      </c>
      <c r="I26" s="10">
        <f>H26-$F26</f>
        <v>-60</v>
      </c>
      <c r="J26" s="31">
        <v>3493300</v>
      </c>
      <c r="K26" s="31">
        <v>3989</v>
      </c>
      <c r="L26" s="10">
        <f>IF(ISNUMBER(K26),K26-$F26,"")</f>
        <v>68</v>
      </c>
      <c r="M26" s="7">
        <f>IF(ISNUMBER(K26),L26/$F26,"")</f>
        <v>1.7342514664626371E-2</v>
      </c>
      <c r="N26" s="6">
        <v>3092300</v>
      </c>
    </row>
    <row r="27" spans="1:14" x14ac:dyDescent="0.45">
      <c r="A27" s="16">
        <v>9984</v>
      </c>
      <c r="B27" s="16" t="s">
        <v>4</v>
      </c>
      <c r="C27" s="2" t="s">
        <v>206</v>
      </c>
      <c r="D27" s="16" t="s">
        <v>295</v>
      </c>
      <c r="E27" s="17">
        <v>43769</v>
      </c>
      <c r="F27" s="30">
        <v>4190</v>
      </c>
      <c r="G27" s="9">
        <v>19067000</v>
      </c>
      <c r="H27" s="31">
        <v>4192</v>
      </c>
      <c r="I27" s="10">
        <f>H27-$F27</f>
        <v>2</v>
      </c>
      <c r="J27" s="31">
        <v>12020600</v>
      </c>
      <c r="K27" s="31">
        <v>4253</v>
      </c>
      <c r="L27" s="10">
        <f>IF(ISNUMBER(K27),K27-$F27,"")</f>
        <v>63</v>
      </c>
      <c r="M27" s="7">
        <f>IF(ISNUMBER(K27),L27/$F27,"")</f>
        <v>1.5035799522673031E-2</v>
      </c>
      <c r="N27" s="6">
        <v>9274000</v>
      </c>
    </row>
    <row r="28" spans="1:14" x14ac:dyDescent="0.45">
      <c r="A28" s="16">
        <v>2768</v>
      </c>
      <c r="B28" s="16" t="s">
        <v>4</v>
      </c>
      <c r="C28" s="2" t="s">
        <v>217</v>
      </c>
      <c r="D28" s="16" t="s">
        <v>296</v>
      </c>
      <c r="E28" s="17">
        <v>43770</v>
      </c>
      <c r="F28" s="9">
        <v>348</v>
      </c>
      <c r="G28" s="31">
        <v>12627100</v>
      </c>
      <c r="H28" s="10">
        <v>348</v>
      </c>
      <c r="I28" s="10">
        <f>H28-$F28</f>
        <v>0</v>
      </c>
      <c r="J28" s="31">
        <v>12627100</v>
      </c>
      <c r="K28" s="31">
        <v>344</v>
      </c>
      <c r="L28" s="10">
        <f>IF(ISNUMBER(K28),K28-$F28,"")</f>
        <v>-4</v>
      </c>
      <c r="M28" s="7">
        <f>IF(ISNUMBER(K28),L28/$F28,"")</f>
        <v>-1.1494252873563218E-2</v>
      </c>
      <c r="N28" s="6">
        <v>5429000</v>
      </c>
    </row>
    <row r="29" spans="1:14" x14ac:dyDescent="0.45">
      <c r="A29" s="8">
        <v>5334</v>
      </c>
      <c r="B29" s="16" t="s">
        <v>4</v>
      </c>
      <c r="C29" s="2" t="s">
        <v>138</v>
      </c>
      <c r="D29" s="16" t="s">
        <v>295</v>
      </c>
      <c r="E29" s="17">
        <v>43767</v>
      </c>
      <c r="F29" s="30">
        <v>2222</v>
      </c>
      <c r="G29" s="9">
        <v>1876400</v>
      </c>
      <c r="H29" s="31">
        <v>2240</v>
      </c>
      <c r="I29" s="10">
        <f>H29-$F29</f>
        <v>18</v>
      </c>
      <c r="J29" s="31">
        <v>996900</v>
      </c>
      <c r="K29" s="31">
        <v>2191</v>
      </c>
      <c r="L29" s="10">
        <f>IF(ISNUMBER(K29),K29-$F29,"")</f>
        <v>-31</v>
      </c>
      <c r="M29" s="7">
        <f>IF(ISNUMBER(K29),L29/$F29,"")</f>
        <v>-1.3951395139513951E-2</v>
      </c>
      <c r="N29" s="6">
        <v>576400</v>
      </c>
    </row>
    <row r="30" spans="1:14" x14ac:dyDescent="0.45">
      <c r="A30" s="8">
        <v>4592</v>
      </c>
      <c r="B30" s="16" t="s">
        <v>11</v>
      </c>
      <c r="C30" s="2" t="s">
        <v>129</v>
      </c>
      <c r="D30" s="16" t="s">
        <v>295</v>
      </c>
      <c r="E30" s="17">
        <v>43767</v>
      </c>
      <c r="F30" s="30">
        <v>4375</v>
      </c>
      <c r="G30" s="9">
        <v>1606300</v>
      </c>
      <c r="H30" s="31">
        <v>4400</v>
      </c>
      <c r="I30" s="10">
        <f>H30-$F30</f>
        <v>25</v>
      </c>
      <c r="J30" s="31">
        <v>554600</v>
      </c>
      <c r="K30" s="31">
        <v>4305</v>
      </c>
      <c r="L30" s="10">
        <f>IF(ISNUMBER(K30),K30-$F30,"")</f>
        <v>-70</v>
      </c>
      <c r="M30" s="7">
        <f>IF(ISNUMBER(K30),L30/$F30,"")</f>
        <v>-1.6E-2</v>
      </c>
      <c r="N30" s="6">
        <v>412900</v>
      </c>
    </row>
    <row r="31" spans="1:14" x14ac:dyDescent="0.45">
      <c r="A31" s="8">
        <v>9503</v>
      </c>
      <c r="B31" s="16" t="s">
        <v>4</v>
      </c>
      <c r="C31" s="2" t="s">
        <v>196</v>
      </c>
      <c r="D31" s="16" t="s">
        <v>295</v>
      </c>
      <c r="E31" s="17">
        <v>43770</v>
      </c>
      <c r="F31" s="30">
        <v>1274</v>
      </c>
      <c r="G31" s="31">
        <v>3805500</v>
      </c>
      <c r="H31" s="31">
        <v>1274</v>
      </c>
      <c r="I31" s="10">
        <f>H31-$F31</f>
        <v>0</v>
      </c>
      <c r="J31" s="31">
        <v>3805500</v>
      </c>
      <c r="K31" s="31">
        <v>1248</v>
      </c>
      <c r="L31" s="10">
        <f>IF(ISNUMBER(K31),K31-$F31,"")</f>
        <v>-26</v>
      </c>
      <c r="M31" s="7">
        <f>IF(ISNUMBER(K31),L31/$F31,"")</f>
        <v>-2.0408163265306121E-2</v>
      </c>
      <c r="N31" s="6">
        <v>3901200</v>
      </c>
    </row>
    <row r="32" spans="1:14" x14ac:dyDescent="0.45">
      <c r="A32" s="16">
        <v>4385</v>
      </c>
      <c r="B32" s="16" t="s">
        <v>11</v>
      </c>
      <c r="C32" s="2" t="s">
        <v>119</v>
      </c>
      <c r="D32" s="16" t="s">
        <v>295</v>
      </c>
      <c r="E32" s="17">
        <v>43767</v>
      </c>
      <c r="F32" s="30">
        <v>2542</v>
      </c>
      <c r="G32" s="9">
        <v>818500</v>
      </c>
      <c r="H32" s="31">
        <v>2530</v>
      </c>
      <c r="I32" s="10">
        <f>H32-$F32</f>
        <v>-12</v>
      </c>
      <c r="J32" s="31">
        <v>771100</v>
      </c>
      <c r="K32" s="31">
        <v>2414</v>
      </c>
      <c r="L32" s="10">
        <f>IF(ISNUMBER(K32),K32-$F32,"")</f>
        <v>-128</v>
      </c>
      <c r="M32" s="7">
        <f>IF(ISNUMBER(K32),L32/$F32,"")</f>
        <v>-5.035405192761605E-2</v>
      </c>
      <c r="N32" s="6">
        <v>634400</v>
      </c>
    </row>
    <row r="33" spans="1:14" x14ac:dyDescent="0.45">
      <c r="A33" s="8">
        <v>4565</v>
      </c>
      <c r="B33" s="16" t="s">
        <v>11</v>
      </c>
      <c r="C33" s="2" t="s">
        <v>126</v>
      </c>
      <c r="D33" s="16" t="s">
        <v>295</v>
      </c>
      <c r="E33" s="17">
        <v>43766</v>
      </c>
      <c r="F33" s="30">
        <v>2454</v>
      </c>
      <c r="G33" s="9">
        <v>1788300</v>
      </c>
      <c r="H33" s="31">
        <v>2570</v>
      </c>
      <c r="I33" s="10">
        <f>H33-$F33</f>
        <v>116</v>
      </c>
      <c r="J33" s="31">
        <v>1297400</v>
      </c>
      <c r="K33" s="31">
        <v>2289</v>
      </c>
      <c r="L33" s="10">
        <f>IF(ISNUMBER(K33),K33-$F33,"")</f>
        <v>-165</v>
      </c>
      <c r="M33" s="7">
        <f>IF(ISNUMBER(K33),L33/$F33,"")</f>
        <v>-6.7237163814180934E-2</v>
      </c>
      <c r="N33" s="6">
        <v>2595600</v>
      </c>
    </row>
    <row r="34" spans="1:14" x14ac:dyDescent="0.45">
      <c r="A34" s="8">
        <v>4582</v>
      </c>
      <c r="B34" s="16" t="s">
        <v>15</v>
      </c>
      <c r="C34" s="2" t="s">
        <v>128</v>
      </c>
      <c r="D34" s="16" t="s">
        <v>295</v>
      </c>
      <c r="E34" s="17">
        <v>43770</v>
      </c>
      <c r="F34" s="30">
        <v>691</v>
      </c>
      <c r="G34" s="31">
        <v>612000</v>
      </c>
      <c r="H34" s="31">
        <v>691</v>
      </c>
      <c r="I34" s="10">
        <f>H34-$F34</f>
        <v>0</v>
      </c>
      <c r="J34" s="31">
        <v>612000</v>
      </c>
      <c r="K34" s="31">
        <v>641</v>
      </c>
      <c r="L34" s="10">
        <f>IF(ISNUMBER(K34),K34-$F34,"")</f>
        <v>-50</v>
      </c>
      <c r="M34" s="7">
        <f>IF(ISNUMBER(K34),L34/$F34,"")</f>
        <v>-7.2358900144717797E-2</v>
      </c>
      <c r="N34" s="6">
        <v>655100</v>
      </c>
    </row>
    <row r="35" spans="1:14" x14ac:dyDescent="0.45">
      <c r="A35" s="16">
        <v>4911</v>
      </c>
      <c r="B35" s="16" t="s">
        <v>4</v>
      </c>
      <c r="C35" s="2" t="s">
        <v>237</v>
      </c>
      <c r="D35" s="16" t="s">
        <v>296</v>
      </c>
      <c r="E35" s="17">
        <v>43768</v>
      </c>
      <c r="F35" s="9">
        <v>8943</v>
      </c>
      <c r="G35" s="9">
        <v>2825300</v>
      </c>
      <c r="H35" s="10">
        <v>8907</v>
      </c>
      <c r="I35" s="10">
        <f>H35-$F35</f>
        <v>-36</v>
      </c>
      <c r="J35" s="31">
        <v>1697600</v>
      </c>
      <c r="K35" s="31">
        <v>7905</v>
      </c>
      <c r="L35" s="10">
        <f>IF(ISNUMBER(K35),K35-$F35,"")</f>
        <v>-1038</v>
      </c>
      <c r="M35" s="7">
        <f>IF(ISNUMBER(K35),L35/$F35,"")</f>
        <v>-0.11606843341160684</v>
      </c>
      <c r="N35" s="6">
        <v>1327200</v>
      </c>
    </row>
  </sheetData>
  <sortState xmlns:xlrd2="http://schemas.microsoft.com/office/spreadsheetml/2017/richdata2" ref="A7:N35">
    <sortCondition descending="1" ref="M7:M35"/>
  </sortState>
  <mergeCells count="4">
    <mergeCell ref="A1:N1"/>
    <mergeCell ref="E2:G2"/>
    <mergeCell ref="H2:J2"/>
    <mergeCell ref="K2:N2"/>
  </mergeCells>
  <phoneticPr fontId="1"/>
  <printOptions gridLines="1"/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20191101底値圏-買</vt:lpstr>
      <vt:lpstr>20191101中段圏-買 </vt:lpstr>
      <vt:lpstr>20191101天井圏-買</vt:lpstr>
      <vt:lpstr>20191129検証総括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2019-11-03T13:11:36Z</dcterms:created>
  <dcterms:modified xsi:type="dcterms:W3CDTF">2019-12-01T03:30:14Z</dcterms:modified>
</cp:coreProperties>
</file>