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filterPrivacy="1" defaultThemeVersion="166925"/>
  <xr:revisionPtr revIDLastSave="0" documentId="13_ncr:1_{5F5B7F78-2CFB-4F04-8B71-393918E527C1}" xr6:coauthVersionLast="45" xr6:coauthVersionMax="45" xr10:uidLastSave="{00000000-0000-0000-0000-000000000000}"/>
  <bookViews>
    <workbookView xWindow="-108" yWindow="-108" windowWidth="23256" windowHeight="12576" activeTab="3" xr2:uid="{4479A183-EEEB-434A-B304-8DFCFC8B14BB}"/>
  </bookViews>
  <sheets>
    <sheet name="20191101天井圏-売" sheetId="1" r:id="rId1"/>
    <sheet name="20191101中段圏-売" sheetId="3" r:id="rId2"/>
    <sheet name="20191101底値圏-売" sheetId="4" r:id="rId3"/>
    <sheet name="20191129検証総括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4" i="5" l="1"/>
  <c r="M14" i="5" s="1"/>
  <c r="I14" i="5"/>
  <c r="L25" i="5"/>
  <c r="M25" i="5" s="1"/>
  <c r="I25" i="5"/>
  <c r="L10" i="5"/>
  <c r="M10" i="5" s="1"/>
  <c r="I10" i="5"/>
  <c r="L11" i="5"/>
  <c r="M11" i="5" s="1"/>
  <c r="I11" i="5"/>
  <c r="L22" i="5"/>
  <c r="M22" i="5" s="1"/>
  <c r="I22" i="5"/>
  <c r="L9" i="5"/>
  <c r="M9" i="5" s="1"/>
  <c r="I9" i="5"/>
  <c r="L18" i="5"/>
  <c r="M18" i="5" s="1"/>
  <c r="I18" i="5"/>
  <c r="L24" i="5"/>
  <c r="M24" i="5" s="1"/>
  <c r="I24" i="5"/>
  <c r="L29" i="5"/>
  <c r="M29" i="5" s="1"/>
  <c r="I29" i="5"/>
  <c r="L17" i="5"/>
  <c r="M17" i="5" s="1"/>
  <c r="I17" i="5"/>
  <c r="L16" i="5"/>
  <c r="M16" i="5" s="1"/>
  <c r="I16" i="5"/>
  <c r="L20" i="5"/>
  <c r="M20" i="5" s="1"/>
  <c r="I20" i="5"/>
  <c r="L21" i="5"/>
  <c r="M21" i="5" s="1"/>
  <c r="I21" i="5"/>
  <c r="L8" i="5"/>
  <c r="M8" i="5" s="1"/>
  <c r="I8" i="5"/>
  <c r="L19" i="5"/>
  <c r="M19" i="5" s="1"/>
  <c r="I19" i="5"/>
  <c r="L7" i="5"/>
  <c r="M7" i="5" s="1"/>
  <c r="I7" i="5"/>
  <c r="L12" i="5"/>
  <c r="M12" i="5" s="1"/>
  <c r="I12" i="5"/>
  <c r="L23" i="5"/>
  <c r="M23" i="5" s="1"/>
  <c r="I23" i="5"/>
  <c r="L15" i="5"/>
  <c r="M15" i="5" s="1"/>
  <c r="I15" i="5"/>
  <c r="L13" i="5"/>
  <c r="M13" i="5" s="1"/>
  <c r="I13" i="5"/>
  <c r="L28" i="5"/>
  <c r="M28" i="5" s="1"/>
  <c r="I28" i="5"/>
  <c r="L27" i="5"/>
  <c r="M27" i="5" s="1"/>
  <c r="I27" i="5"/>
  <c r="M26" i="5"/>
  <c r="L26" i="5"/>
  <c r="I26" i="5"/>
  <c r="I4" i="5" l="1"/>
  <c r="L4" i="5"/>
  <c r="M4" i="5" s="1"/>
  <c r="I5" i="5"/>
  <c r="L5" i="5"/>
  <c r="M5" i="5" s="1"/>
  <c r="I30" i="5"/>
  <c r="L30" i="5"/>
  <c r="M30" i="5" s="1"/>
  <c r="K26" i="1" l="1"/>
  <c r="L26" i="1" s="1"/>
  <c r="K33" i="1"/>
  <c r="L33" i="1" s="1"/>
  <c r="K36" i="1"/>
  <c r="L36" i="1" s="1"/>
  <c r="K24" i="1"/>
  <c r="L24" i="1" s="1"/>
  <c r="K21" i="1"/>
  <c r="L21" i="1" s="1"/>
  <c r="K20" i="1"/>
  <c r="L20" i="1" s="1"/>
  <c r="K14" i="1"/>
  <c r="L14" i="1" s="1"/>
  <c r="K27" i="1"/>
  <c r="L27" i="1" s="1"/>
  <c r="K38" i="1"/>
  <c r="L38" i="1" s="1"/>
  <c r="K8" i="1"/>
  <c r="L8" i="1" s="1"/>
  <c r="K13" i="1"/>
  <c r="L13" i="1" s="1"/>
  <c r="K23" i="1"/>
  <c r="L23" i="1" s="1"/>
  <c r="K31" i="1"/>
  <c r="L31" i="1" s="1"/>
  <c r="K28" i="1"/>
  <c r="L28" i="1" s="1"/>
  <c r="K30" i="1"/>
  <c r="L30" i="1" s="1"/>
  <c r="K46" i="1"/>
  <c r="L46" i="1" s="1"/>
  <c r="K37" i="1"/>
  <c r="L37" i="1" s="1"/>
  <c r="K11" i="1"/>
  <c r="L11" i="1" s="1"/>
  <c r="K29" i="1"/>
  <c r="L29" i="1" s="1"/>
  <c r="K15" i="1"/>
  <c r="L15" i="1" s="1"/>
  <c r="K5" i="1"/>
  <c r="L5" i="1" s="1"/>
  <c r="K39" i="1"/>
  <c r="L39" i="1" s="1"/>
  <c r="K6" i="1"/>
  <c r="L6" i="1" s="1"/>
  <c r="K41" i="1"/>
  <c r="L41" i="1" s="1"/>
  <c r="K4" i="1"/>
  <c r="L4" i="1" s="1"/>
  <c r="K9" i="1"/>
  <c r="L9" i="1" s="1"/>
  <c r="K34" i="1"/>
  <c r="L34" i="1" s="1"/>
  <c r="K17" i="1"/>
  <c r="L17" i="1" s="1"/>
  <c r="K35" i="1"/>
  <c r="L35" i="1" s="1"/>
  <c r="K19" i="1"/>
  <c r="L19" i="1" s="1"/>
  <c r="K7" i="1"/>
  <c r="L7" i="1" s="1"/>
  <c r="K40" i="1"/>
  <c r="L40" i="1" s="1"/>
  <c r="K25" i="1"/>
  <c r="L25" i="1" s="1"/>
  <c r="K32" i="1"/>
  <c r="L32" i="1" s="1"/>
  <c r="K22" i="1"/>
  <c r="L22" i="1" s="1"/>
  <c r="K18" i="1"/>
  <c r="L18" i="1" s="1"/>
  <c r="K10" i="1"/>
  <c r="L10" i="1" s="1"/>
  <c r="K16" i="1"/>
  <c r="L16" i="1" s="1"/>
  <c r="K12" i="1"/>
  <c r="L12" i="1" s="1"/>
  <c r="K45" i="1"/>
  <c r="L45" i="1" s="1"/>
  <c r="K42" i="1"/>
  <c r="L42" i="1" s="1"/>
  <c r="K43" i="1"/>
  <c r="L43" i="1" s="1"/>
  <c r="K26" i="3"/>
  <c r="L26" i="3" s="1"/>
  <c r="K48" i="3"/>
  <c r="L48" i="3" s="1"/>
  <c r="K33" i="3"/>
  <c r="L33" i="3" s="1"/>
  <c r="K20" i="3"/>
  <c r="L20" i="3" s="1"/>
  <c r="K35" i="3"/>
  <c r="L35" i="3" s="1"/>
  <c r="K9" i="3"/>
  <c r="L9" i="3" s="1"/>
  <c r="K32" i="3"/>
  <c r="L32" i="3" s="1"/>
  <c r="K17" i="3"/>
  <c r="L17" i="3" s="1"/>
  <c r="K12" i="3"/>
  <c r="L12" i="3" s="1"/>
  <c r="K57" i="3"/>
  <c r="L57" i="3" s="1"/>
  <c r="K44" i="3"/>
  <c r="L44" i="3" s="1"/>
  <c r="K22" i="3"/>
  <c r="L22" i="3" s="1"/>
  <c r="K6" i="3"/>
  <c r="L6" i="3" s="1"/>
  <c r="K55" i="3"/>
  <c r="L55" i="3" s="1"/>
  <c r="K29" i="3"/>
  <c r="L29" i="3" s="1"/>
  <c r="K76" i="3"/>
  <c r="L76" i="3" s="1"/>
  <c r="K52" i="3"/>
  <c r="L52" i="3" s="1"/>
  <c r="K63" i="3"/>
  <c r="L63" i="3" s="1"/>
  <c r="K38" i="3"/>
  <c r="L38" i="3" s="1"/>
  <c r="K28" i="3"/>
  <c r="L28" i="3" s="1"/>
  <c r="K21" i="3"/>
  <c r="L21" i="3" s="1"/>
  <c r="K62" i="3"/>
  <c r="L62" i="3" s="1"/>
  <c r="K25" i="3"/>
  <c r="L25" i="3" s="1"/>
  <c r="K39" i="3"/>
  <c r="L39" i="3" s="1"/>
  <c r="K36" i="3"/>
  <c r="L36" i="3" s="1"/>
  <c r="K53" i="3"/>
  <c r="L53" i="3" s="1"/>
  <c r="K31" i="3"/>
  <c r="L31" i="3" s="1"/>
  <c r="K45" i="3"/>
  <c r="L45" i="3" s="1"/>
  <c r="K58" i="3"/>
  <c r="L58" i="3" s="1"/>
  <c r="K72" i="3"/>
  <c r="L72" i="3" s="1"/>
  <c r="K42" i="3"/>
  <c r="L42" i="3" s="1"/>
  <c r="K43" i="3"/>
  <c r="L43" i="3" s="1"/>
  <c r="K54" i="3"/>
  <c r="L54" i="3" s="1"/>
  <c r="K11" i="3"/>
  <c r="L11" i="3" s="1"/>
  <c r="K59" i="3"/>
  <c r="L59" i="3" s="1"/>
  <c r="K47" i="3"/>
  <c r="L47" i="3" s="1"/>
  <c r="K37" i="3"/>
  <c r="L37" i="3" s="1"/>
  <c r="K14" i="3"/>
  <c r="L14" i="3" s="1"/>
  <c r="K7" i="3"/>
  <c r="L7" i="3" s="1"/>
  <c r="K16" i="3"/>
  <c r="L16" i="3" s="1"/>
  <c r="K60" i="3"/>
  <c r="L60" i="3" s="1"/>
  <c r="K19" i="3"/>
  <c r="L19" i="3" s="1"/>
  <c r="K73" i="3"/>
  <c r="L73" i="3" s="1"/>
  <c r="K64" i="3"/>
  <c r="L64" i="3" s="1"/>
  <c r="K70" i="3"/>
  <c r="L70" i="3" s="1"/>
  <c r="K4" i="3"/>
  <c r="L4" i="3" s="1"/>
  <c r="K77" i="3"/>
  <c r="L77" i="3" s="1"/>
  <c r="K18" i="3"/>
  <c r="L18" i="3" s="1"/>
  <c r="L10" i="3"/>
  <c r="K10" i="3"/>
  <c r="K68" i="3"/>
  <c r="L68" i="3" s="1"/>
  <c r="K50" i="3"/>
  <c r="L50" i="3" s="1"/>
  <c r="K67" i="3"/>
  <c r="L67" i="3" s="1"/>
  <c r="K13" i="3"/>
  <c r="L13" i="3" s="1"/>
  <c r="K74" i="3"/>
  <c r="L74" i="3" s="1"/>
  <c r="K56" i="3"/>
  <c r="L56" i="3" s="1"/>
  <c r="K71" i="3"/>
  <c r="L71" i="3" s="1"/>
  <c r="K41" i="3"/>
  <c r="L41" i="3" s="1"/>
  <c r="K75" i="3"/>
  <c r="L75" i="3" s="1"/>
  <c r="K69" i="3"/>
  <c r="L69" i="3" s="1"/>
  <c r="K8" i="3"/>
  <c r="L8" i="3" s="1"/>
  <c r="K65" i="3"/>
  <c r="L65" i="3" s="1"/>
  <c r="K27" i="3"/>
  <c r="L27" i="3" s="1"/>
  <c r="K49" i="3"/>
  <c r="L49" i="3" s="1"/>
  <c r="K46" i="3"/>
  <c r="L46" i="3" s="1"/>
  <c r="K5" i="3"/>
  <c r="L5" i="3" s="1"/>
  <c r="K66" i="3"/>
  <c r="L66" i="3" s="1"/>
  <c r="K15" i="3"/>
  <c r="L15" i="3" s="1"/>
  <c r="K30" i="3"/>
  <c r="L30" i="3" s="1"/>
  <c r="K23" i="3"/>
  <c r="L23" i="3" s="1"/>
  <c r="K61" i="3"/>
  <c r="L61" i="3" s="1"/>
  <c r="K34" i="3"/>
  <c r="L34" i="3" s="1"/>
  <c r="K40" i="3"/>
  <c r="L40" i="3" s="1"/>
  <c r="K24" i="3"/>
  <c r="L24" i="3" s="1"/>
  <c r="K9" i="4"/>
  <c r="L9" i="4" s="1"/>
  <c r="K15" i="4"/>
  <c r="L15" i="4" s="1"/>
  <c r="K19" i="4"/>
  <c r="L19" i="4" s="1"/>
  <c r="K4" i="4"/>
  <c r="L4" i="4" s="1"/>
  <c r="K8" i="4"/>
  <c r="L8" i="4" s="1"/>
  <c r="K5" i="4"/>
  <c r="L5" i="4" s="1"/>
  <c r="K23" i="4"/>
  <c r="L23" i="4" s="1"/>
  <c r="K20" i="4"/>
  <c r="L20" i="4" s="1"/>
  <c r="K13" i="4"/>
  <c r="L13" i="4" s="1"/>
  <c r="K16" i="4"/>
  <c r="L16" i="4" s="1"/>
  <c r="K21" i="4"/>
  <c r="L21" i="4" s="1"/>
  <c r="K17" i="4"/>
  <c r="L17" i="4" s="1"/>
  <c r="K11" i="4"/>
  <c r="L11" i="4" s="1"/>
  <c r="K14" i="4"/>
  <c r="L14" i="4" s="1"/>
  <c r="K25" i="4"/>
  <c r="L25" i="4" s="1"/>
  <c r="K18" i="4"/>
  <c r="L18" i="4" s="1"/>
  <c r="K22" i="4"/>
  <c r="L22" i="4" s="1"/>
  <c r="K10" i="4"/>
  <c r="L10" i="4" s="1"/>
  <c r="K12" i="4"/>
  <c r="L12" i="4" s="1"/>
  <c r="K6" i="4"/>
  <c r="L6" i="4" s="1"/>
  <c r="K24" i="4"/>
  <c r="L24" i="4" s="1"/>
  <c r="K7" i="4"/>
  <c r="L7" i="4" s="1"/>
  <c r="K51" i="3"/>
  <c r="L51" i="3" s="1"/>
  <c r="K44" i="1"/>
  <c r="L44" i="1" s="1"/>
  <c r="H31" i="3" l="1"/>
  <c r="H19" i="3"/>
  <c r="H29" i="3"/>
  <c r="H23" i="3"/>
  <c r="H59" i="3"/>
  <c r="H16" i="3"/>
  <c r="H13" i="3"/>
  <c r="H48" i="3"/>
  <c r="H43" i="3"/>
  <c r="H70" i="3"/>
  <c r="H64" i="3"/>
  <c r="H57" i="3"/>
  <c r="H69" i="3"/>
  <c r="H15" i="3"/>
  <c r="H65" i="3"/>
  <c r="H63" i="3"/>
  <c r="H56" i="3"/>
  <c r="H47" i="3"/>
  <c r="H27" i="3"/>
  <c r="H62" i="3"/>
  <c r="H33" i="3"/>
  <c r="H41" i="3"/>
  <c r="H12" i="3"/>
  <c r="H50" i="3"/>
  <c r="H76" i="3"/>
  <c r="H61" i="3"/>
  <c r="H53" i="3"/>
  <c r="H9" i="3"/>
  <c r="H45" i="3"/>
  <c r="H12" i="4"/>
  <c r="H6" i="4"/>
  <c r="H11" i="4"/>
  <c r="H24" i="4"/>
  <c r="H19" i="4"/>
  <c r="H16" i="4"/>
  <c r="H5" i="4"/>
  <c r="H14" i="4"/>
  <c r="H25" i="4"/>
  <c r="H10" i="4"/>
  <c r="H4" i="4"/>
  <c r="H22" i="4"/>
  <c r="H17" i="4"/>
  <c r="H15" i="4"/>
  <c r="H18" i="4"/>
  <c r="H8" i="4"/>
  <c r="H13" i="4"/>
  <c r="H20" i="4"/>
  <c r="H9" i="4"/>
  <c r="H7" i="4"/>
  <c r="H23" i="4"/>
  <c r="H21" i="4"/>
  <c r="H51" i="3"/>
  <c r="H66" i="3"/>
  <c r="H21" i="3"/>
  <c r="H34" i="3"/>
  <c r="H6" i="3"/>
  <c r="H39" i="3"/>
  <c r="H67" i="3"/>
  <c r="H18" i="3"/>
  <c r="H60" i="3"/>
  <c r="H42" i="3"/>
  <c r="H32" i="3"/>
  <c r="H35" i="3"/>
  <c r="H11" i="3"/>
  <c r="H40" i="3"/>
  <c r="H74" i="3"/>
  <c r="H4" i="3"/>
  <c r="H77" i="3"/>
  <c r="H28" i="3"/>
  <c r="H58" i="3"/>
  <c r="H30" i="3"/>
  <c r="H24" i="3"/>
  <c r="H38" i="3"/>
  <c r="H8" i="3"/>
  <c r="H10" i="3"/>
  <c r="H36" i="3"/>
  <c r="H49" i="3"/>
  <c r="H7" i="3"/>
  <c r="H5" i="3"/>
  <c r="H37" i="3"/>
  <c r="H54" i="3"/>
  <c r="H17" i="3"/>
  <c r="H55" i="3"/>
  <c r="H46" i="3"/>
  <c r="H20" i="3"/>
  <c r="H14" i="3"/>
  <c r="H68" i="3"/>
  <c r="H75" i="3"/>
  <c r="H72" i="3"/>
  <c r="H22" i="3"/>
  <c r="H73" i="3"/>
  <c r="H44" i="3"/>
  <c r="H25" i="3"/>
  <c r="H71" i="3"/>
  <c r="H26" i="3"/>
  <c r="H52" i="3"/>
  <c r="H4" i="1"/>
  <c r="H40" i="1"/>
  <c r="H17" i="1"/>
  <c r="H41" i="1"/>
  <c r="H25" i="1"/>
  <c r="H21" i="1"/>
  <c r="H5" i="1"/>
  <c r="H38" i="1"/>
  <c r="H12" i="1"/>
  <c r="H22" i="1"/>
  <c r="H18" i="1"/>
  <c r="H28" i="1"/>
  <c r="H43" i="1"/>
  <c r="H23" i="1"/>
  <c r="H34" i="1"/>
  <c r="H15" i="1"/>
  <c r="H7" i="1"/>
  <c r="H11" i="1"/>
  <c r="H36" i="1"/>
  <c r="H13" i="1"/>
  <c r="H46" i="1"/>
  <c r="H35" i="1"/>
  <c r="H9" i="1"/>
  <c r="H32" i="1"/>
  <c r="H39" i="1"/>
  <c r="H29" i="1"/>
  <c r="H8" i="1"/>
  <c r="H10" i="1"/>
  <c r="H42" i="1"/>
  <c r="H45" i="1"/>
  <c r="H16" i="1"/>
  <c r="H6" i="1"/>
  <c r="H33" i="1"/>
  <c r="H37" i="1"/>
  <c r="H14" i="1"/>
  <c r="H31" i="1"/>
  <c r="H26" i="1"/>
  <c r="H30" i="1"/>
  <c r="H44" i="1"/>
  <c r="H27" i="1"/>
  <c r="H20" i="1"/>
  <c r="H24" i="1"/>
  <c r="H19" i="1"/>
</calcChain>
</file>

<file path=xl/sharedStrings.xml><?xml version="1.0" encoding="utf-8"?>
<sst xmlns="http://schemas.openxmlformats.org/spreadsheetml/2006/main" count="553" uniqueCount="168">
  <si>
    <t>売転換日</t>
    <rPh sb="0" eb="1">
      <t>ウ</t>
    </rPh>
    <rPh sb="1" eb="3">
      <t>テンカン</t>
    </rPh>
    <rPh sb="3" eb="4">
      <t>ヒ</t>
    </rPh>
    <phoneticPr fontId="1"/>
  </si>
  <si>
    <t>コード</t>
    <phoneticPr fontId="1"/>
  </si>
  <si>
    <t>市場</t>
  </si>
  <si>
    <t>会社名</t>
  </si>
  <si>
    <t>売買</t>
  </si>
  <si>
    <t>転換日</t>
  </si>
  <si>
    <t>転換日終値</t>
    <phoneticPr fontId="1"/>
  </si>
  <si>
    <t>騰落率</t>
    <rPh sb="0" eb="3">
      <t>トウラクリツ</t>
    </rPh>
    <phoneticPr fontId="1"/>
  </si>
  <si>
    <t>出来高</t>
    <rPh sb="0" eb="3">
      <t>デキダカ</t>
    </rPh>
    <phoneticPr fontId="1"/>
  </si>
  <si>
    <t>11/1騰落</t>
    <rPh sb="4" eb="6">
      <t>トウラク</t>
    </rPh>
    <phoneticPr fontId="1"/>
  </si>
  <si>
    <t>東１</t>
  </si>
  <si>
    <t>売</t>
  </si>
  <si>
    <t>M</t>
  </si>
  <si>
    <t>J</t>
  </si>
  <si>
    <t>東２</t>
  </si>
  <si>
    <t>2019年11月　たまるアセットマネージメント　スーパー相場の女神　検証結果（最新売転換・天井圏銘柄）</t>
    <rPh sb="4" eb="5">
      <t>ネン</t>
    </rPh>
    <rPh sb="7" eb="8">
      <t>ガツ</t>
    </rPh>
    <rPh sb="28" eb="30">
      <t>ソウバ</t>
    </rPh>
    <rPh sb="31" eb="33">
      <t>メガミ</t>
    </rPh>
    <rPh sb="34" eb="36">
      <t>ケンショウ</t>
    </rPh>
    <rPh sb="36" eb="38">
      <t>ケッカ</t>
    </rPh>
    <rPh sb="39" eb="41">
      <t>サイシン</t>
    </rPh>
    <rPh sb="41" eb="42">
      <t>ウ</t>
    </rPh>
    <rPh sb="42" eb="44">
      <t>テンカン</t>
    </rPh>
    <rPh sb="45" eb="47">
      <t>テンジョウ</t>
    </rPh>
    <rPh sb="47" eb="48">
      <t>ケン</t>
    </rPh>
    <rPh sb="48" eb="50">
      <t>メイガラ</t>
    </rPh>
    <phoneticPr fontId="1"/>
  </si>
  <si>
    <t>11/1終値</t>
    <phoneticPr fontId="1"/>
  </si>
  <si>
    <t>タマホーム</t>
  </si>
  <si>
    <t>三東工業社</t>
  </si>
  <si>
    <t>日東富士製粉</t>
  </si>
  <si>
    <t>ケア２１</t>
  </si>
  <si>
    <t>エムスリー</t>
  </si>
  <si>
    <t>パルグループホールディングス</t>
  </si>
  <si>
    <t>和弘食品</t>
  </si>
  <si>
    <t>ＧＬＰ投資法人</t>
  </si>
  <si>
    <t>バッファロー</t>
  </si>
  <si>
    <t>アセンテック</t>
  </si>
  <si>
    <t>データホライゾン</t>
  </si>
  <si>
    <t>Ｕｂｉｃｏｍホールディングス</t>
  </si>
  <si>
    <t>信越化学工業</t>
  </si>
  <si>
    <t>協和キリン</t>
  </si>
  <si>
    <t>日本ゼオン</t>
  </si>
  <si>
    <t>オリエンタルランド</t>
  </si>
  <si>
    <t>エフアンドエム</t>
  </si>
  <si>
    <t>東映アニメーション</t>
  </si>
  <si>
    <t>ＭＡＲＵＷＡ</t>
  </si>
  <si>
    <t>共英製鋼</t>
  </si>
  <si>
    <t>オークマ</t>
  </si>
  <si>
    <t>牧野フライス製作所</t>
  </si>
  <si>
    <t>ニューフレアテクノロジー</t>
  </si>
  <si>
    <t>巴工業</t>
  </si>
  <si>
    <t>水道機工</t>
  </si>
  <si>
    <t>電気興業</t>
  </si>
  <si>
    <t>ｓａｎｔｅｃ</t>
  </si>
  <si>
    <t>イリソ電子工業</t>
  </si>
  <si>
    <t>太平洋工業</t>
  </si>
  <si>
    <t>川澄化学工業</t>
  </si>
  <si>
    <t>オリンパス</t>
  </si>
  <si>
    <t>兼松エレクトロニクス</t>
  </si>
  <si>
    <t>ロイヤルホールディングス</t>
  </si>
  <si>
    <t>平和不動産</t>
  </si>
  <si>
    <t>住友不動産</t>
  </si>
  <si>
    <t>東京楽天地</t>
  </si>
  <si>
    <t>コスモスイニシア</t>
  </si>
  <si>
    <t>プレミア投資法人</t>
  </si>
  <si>
    <t>京成電鉄</t>
  </si>
  <si>
    <t>ビジョン</t>
  </si>
  <si>
    <t>東宝</t>
  </si>
  <si>
    <t>吉野家ホールディングス</t>
  </si>
  <si>
    <t>スズケン</t>
  </si>
  <si>
    <t>2019年11月　たまるアセットマネージメント　スーパー相場の女神　検証結果（最新売転換・底値圏銘柄）</t>
    <rPh sb="4" eb="5">
      <t>ネン</t>
    </rPh>
    <rPh sb="7" eb="8">
      <t>ガツ</t>
    </rPh>
    <rPh sb="28" eb="30">
      <t>ソウバ</t>
    </rPh>
    <rPh sb="31" eb="33">
      <t>メガミ</t>
    </rPh>
    <rPh sb="34" eb="36">
      <t>ケンショウ</t>
    </rPh>
    <rPh sb="36" eb="38">
      <t>ケッカ</t>
    </rPh>
    <rPh sb="39" eb="41">
      <t>サイシン</t>
    </rPh>
    <rPh sb="41" eb="42">
      <t>ウ</t>
    </rPh>
    <rPh sb="42" eb="44">
      <t>テンカン</t>
    </rPh>
    <rPh sb="45" eb="47">
      <t>ソコネ</t>
    </rPh>
    <rPh sb="47" eb="48">
      <t>ケン</t>
    </rPh>
    <rPh sb="48" eb="50">
      <t>メイガラ</t>
    </rPh>
    <phoneticPr fontId="1"/>
  </si>
  <si>
    <t>2019年11月　たまるアセットマネージメント　スーパー相場の女神　検証結果（最新売転換・中段圏銘柄）</t>
    <rPh sb="4" eb="5">
      <t>ネン</t>
    </rPh>
    <rPh sb="7" eb="8">
      <t>ガツ</t>
    </rPh>
    <rPh sb="28" eb="30">
      <t>ソウバ</t>
    </rPh>
    <rPh sb="31" eb="33">
      <t>メガミ</t>
    </rPh>
    <rPh sb="34" eb="36">
      <t>ケンショウ</t>
    </rPh>
    <rPh sb="36" eb="38">
      <t>ケッカ</t>
    </rPh>
    <rPh sb="39" eb="41">
      <t>サイシン</t>
    </rPh>
    <rPh sb="41" eb="42">
      <t>ウ</t>
    </rPh>
    <rPh sb="42" eb="44">
      <t>テンカン</t>
    </rPh>
    <rPh sb="45" eb="47">
      <t>チュウダン</t>
    </rPh>
    <rPh sb="47" eb="48">
      <t>ケン</t>
    </rPh>
    <rPh sb="48" eb="50">
      <t>メイガラ</t>
    </rPh>
    <phoneticPr fontId="1"/>
  </si>
  <si>
    <t>エムビーエス</t>
  </si>
  <si>
    <t>上場インデックスファンド米国債券（為替ヘッジあり）</t>
  </si>
  <si>
    <t>ＦＲＯＮＴＥＯ</t>
  </si>
  <si>
    <t>アスカネット</t>
  </si>
  <si>
    <t>アスモ</t>
  </si>
  <si>
    <t>イメージ　ワン</t>
  </si>
  <si>
    <t>ジェイホールディングス</t>
  </si>
  <si>
    <t>アイケイ</t>
  </si>
  <si>
    <t>ヨシムラ・フード・ホールディングス</t>
  </si>
  <si>
    <t>ダイワボウホールディングス</t>
  </si>
  <si>
    <t>オイシックス・ラ・大地</t>
  </si>
  <si>
    <t>星野リゾート・リート投資法人</t>
  </si>
  <si>
    <t>テクノスジャパン</t>
  </si>
  <si>
    <t>ソフトマックス</t>
  </si>
  <si>
    <t>ＩＧポート</t>
  </si>
  <si>
    <t>キーウェアソリューションズ</t>
  </si>
  <si>
    <t>メディア工房</t>
  </si>
  <si>
    <t>日本一ソフトウェア</t>
  </si>
  <si>
    <t>メディカル・データ・ビジョン</t>
  </si>
  <si>
    <t>アカツキ</t>
  </si>
  <si>
    <t>日本カーバイド工業</t>
  </si>
  <si>
    <t>田中化学研究所</t>
  </si>
  <si>
    <t>クラスターテクノロジー</t>
  </si>
  <si>
    <t>ニックス</t>
  </si>
  <si>
    <t>セプテーニ・ホールディングス</t>
  </si>
  <si>
    <t>ブロードメディア</t>
  </si>
  <si>
    <t>ＨＥＲＯＺ</t>
  </si>
  <si>
    <t>ブロードバンドセキュリティ</t>
  </si>
  <si>
    <t>Ａｍａｚｉａ</t>
  </si>
  <si>
    <t>ＥｄｕＬａｂ</t>
  </si>
  <si>
    <t>ギフティ</t>
  </si>
  <si>
    <t>エーザイ</t>
  </si>
  <si>
    <t>ケミプロ化成</t>
  </si>
  <si>
    <t>互応化学工業</t>
  </si>
  <si>
    <t>日本精鉱</t>
  </si>
  <si>
    <t>イトクロ</t>
  </si>
  <si>
    <t>トレンダーズ</t>
  </si>
  <si>
    <t>アライドアーキテクツ</t>
  </si>
  <si>
    <t>フリークアウト・ホールディングス</t>
  </si>
  <si>
    <t>小田原エンジニアリング</t>
  </si>
  <si>
    <t>アクアライン</t>
  </si>
  <si>
    <t>ナブテスコ</t>
  </si>
  <si>
    <t>テセック</t>
  </si>
  <si>
    <t>ユー・エム・シー・エレクトロニクス</t>
  </si>
  <si>
    <t>ＪＶＣケンウッド</t>
  </si>
  <si>
    <t>C&amp;Gシステムズ</t>
  </si>
  <si>
    <t>パルステック工業</t>
  </si>
  <si>
    <t>エンプラス</t>
  </si>
  <si>
    <t>ローム</t>
  </si>
  <si>
    <t>アンビスホールディングス</t>
  </si>
  <si>
    <t>ジャパンインベストメントアドバイザー</t>
  </si>
  <si>
    <t>エイケン工業</t>
  </si>
  <si>
    <t>テイ・エス　テック</t>
  </si>
  <si>
    <t>創健社</t>
  </si>
  <si>
    <t>ＨＡＰｉＮＳ</t>
  </si>
  <si>
    <t>スリー・ディー・マトリックス</t>
  </si>
  <si>
    <t>プラッツ</t>
  </si>
  <si>
    <t>大興電子通信</t>
  </si>
  <si>
    <t>上新電機</t>
  </si>
  <si>
    <t>日本瓦斯</t>
  </si>
  <si>
    <t>日本アジア投資</t>
  </si>
  <si>
    <t>水戸証券</t>
  </si>
  <si>
    <t>豊商事</t>
  </si>
  <si>
    <t>テーオーシー</t>
  </si>
  <si>
    <t>エリアリンク</t>
  </si>
  <si>
    <t>ナルミヤ・インターナショナル</t>
  </si>
  <si>
    <t>アサガミ</t>
  </si>
  <si>
    <t>ワイヤレスゲート</t>
  </si>
  <si>
    <t>ファイバーゲート</t>
  </si>
  <si>
    <t>アルファポリス</t>
  </si>
  <si>
    <t>東京ガス</t>
  </si>
  <si>
    <t>ＫＹＣＯＭホールディングス</t>
  </si>
  <si>
    <t>アイエックス・ナレッジ</t>
  </si>
  <si>
    <t>関西スーパーマーケット</t>
  </si>
  <si>
    <t>ブロッコリー</t>
  </si>
  <si>
    <t>ツクルバ</t>
  </si>
  <si>
    <t>東レ</t>
  </si>
  <si>
    <t>スーパーバッグ</t>
  </si>
  <si>
    <t>フェイス</t>
  </si>
  <si>
    <t>東海ソフト</t>
  </si>
  <si>
    <t>日本ケミファ</t>
  </si>
  <si>
    <t>大正製薬ホールディングス</t>
  </si>
  <si>
    <t>理研コランダム</t>
  </si>
  <si>
    <t>淀川製鋼所</t>
  </si>
  <si>
    <t>山陽特殊製鋼</t>
  </si>
  <si>
    <t>エスユーエス</t>
  </si>
  <si>
    <t>マクセルホールディングス</t>
  </si>
  <si>
    <t>ジオマテック</t>
  </si>
  <si>
    <t>ＦＤＫ</t>
  </si>
  <si>
    <t>テクノスデータサイエンス・エンジニアリング</t>
  </si>
  <si>
    <t>シナネンホールディングス</t>
  </si>
  <si>
    <t>長野銀行</t>
  </si>
  <si>
    <t>東海東京フィナンシャル・ホールディングス</t>
  </si>
  <si>
    <t>明治海運</t>
  </si>
  <si>
    <t>北海道電力</t>
  </si>
  <si>
    <t>ベネッセホールディングス</t>
  </si>
  <si>
    <t>11/29終値</t>
    <rPh sb="5" eb="7">
      <t>オワリネ</t>
    </rPh>
    <phoneticPr fontId="1"/>
  </si>
  <si>
    <t>11/29騰落</t>
    <rPh sb="5" eb="7">
      <t>トウラク</t>
    </rPh>
    <phoneticPr fontId="1"/>
  </si>
  <si>
    <t>NEXT 日経平均インバース上場投信（単元株：1株）</t>
    <rPh sb="19" eb="21">
      <t>タンゲン</t>
    </rPh>
    <rPh sb="21" eb="22">
      <t>カブ</t>
    </rPh>
    <rPh sb="24" eb="25">
      <t>カブ</t>
    </rPh>
    <phoneticPr fontId="1"/>
  </si>
  <si>
    <t>日経225連動型上場投資信託（単元株：1株）</t>
    <rPh sb="15" eb="17">
      <t>タンゲン</t>
    </rPh>
    <rPh sb="17" eb="18">
      <t>カブ</t>
    </rPh>
    <rPh sb="20" eb="21">
      <t>カブ</t>
    </rPh>
    <phoneticPr fontId="1"/>
  </si>
  <si>
    <t>価格帯</t>
    <rPh sb="0" eb="3">
      <t>カカクタイ</t>
    </rPh>
    <phoneticPr fontId="1"/>
  </si>
  <si>
    <t>2019年11月29日　たまるアセットマネージメント　スーパー相場の女神　検証結果（11/29の出来高40万株以上）</t>
    <rPh sb="4" eb="5">
      <t>ネン</t>
    </rPh>
    <rPh sb="7" eb="8">
      <t>ガツ</t>
    </rPh>
    <rPh sb="10" eb="11">
      <t>ニチ</t>
    </rPh>
    <rPh sb="31" eb="33">
      <t>ソウバ</t>
    </rPh>
    <rPh sb="34" eb="36">
      <t>メガミ</t>
    </rPh>
    <rPh sb="37" eb="39">
      <t>ケンショウ</t>
    </rPh>
    <rPh sb="39" eb="41">
      <t>ケッカ</t>
    </rPh>
    <rPh sb="48" eb="51">
      <t>デキダカ</t>
    </rPh>
    <rPh sb="53" eb="55">
      <t>マンカブ</t>
    </rPh>
    <rPh sb="55" eb="57">
      <t>イジョウ</t>
    </rPh>
    <phoneticPr fontId="1"/>
  </si>
  <si>
    <t>2019/10/28基準</t>
    <rPh sb="10" eb="12">
      <t>キジュン</t>
    </rPh>
    <phoneticPr fontId="1"/>
  </si>
  <si>
    <t>天井</t>
    <rPh sb="0" eb="2">
      <t>テンジョウ</t>
    </rPh>
    <phoneticPr fontId="1"/>
  </si>
  <si>
    <t>中段</t>
    <rPh sb="0" eb="2">
      <t>チュウダン</t>
    </rPh>
    <phoneticPr fontId="1"/>
  </si>
  <si>
    <t>底値</t>
    <rPh sb="0" eb="2">
      <t>ソコネ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</si>
</sst>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,##0_);[Red]\(#,##0\)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14" fontId="0" fillId="0" borderId="0" xfId="0" applyNumberFormat="1" applyAlignment="1">
      <alignment vertical="center" shrinkToFit="1"/>
    </xf>
    <xf numFmtId="14" fontId="0" fillId="0" borderId="0" xfId="0" applyNumberFormat="1" applyAlignment="1">
      <alignment horizontal="center" vertical="center"/>
    </xf>
    <xf numFmtId="3" fontId="0" fillId="0" borderId="0" xfId="0" applyNumberFormat="1">
      <alignment vertical="center"/>
    </xf>
    <xf numFmtId="3" fontId="0" fillId="0" borderId="0" xfId="0" applyNumberFormat="1" applyAlignment="1"/>
    <xf numFmtId="10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vertical="center" shrinkToFit="1"/>
    </xf>
    <xf numFmtId="177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3" fontId="0" fillId="5" borderId="0" xfId="0" applyNumberFormat="1" applyFill="1">
      <alignment vertical="center"/>
    </xf>
    <xf numFmtId="10" fontId="0" fillId="5" borderId="0" xfId="0" applyNumberFormat="1" applyFill="1">
      <alignment vertical="center"/>
    </xf>
    <xf numFmtId="14" fontId="0" fillId="5" borderId="0" xfId="0" applyNumberFormat="1" applyFill="1" applyAlignment="1">
      <alignment horizontal="center" vertical="center" shrinkToFit="1"/>
    </xf>
    <xf numFmtId="0" fontId="0" fillId="5" borderId="0" xfId="0" applyFill="1" applyAlignment="1">
      <alignment horizontal="center" vertical="center" shrinkToFit="1"/>
    </xf>
    <xf numFmtId="0" fontId="0" fillId="5" borderId="0" xfId="0" applyFill="1" applyAlignment="1">
      <alignment vertical="center" shrinkToFit="1"/>
    </xf>
    <xf numFmtId="0" fontId="0" fillId="5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09600-107B-40C7-B032-40B9CF5381CB}">
  <dimension ref="A1:M107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M1"/>
    </sheetView>
  </sheetViews>
  <sheetFormatPr defaultRowHeight="18" x14ac:dyDescent="0.45"/>
  <cols>
    <col min="1" max="1" width="8.69921875" style="1" customWidth="1"/>
    <col min="2" max="2" width="5.69921875" style="1" customWidth="1"/>
    <col min="3" max="3" width="43" style="9" customWidth="1"/>
    <col min="4" max="4" width="5.69921875" style="1" customWidth="1"/>
    <col min="5" max="5" width="12.69921875" style="1" customWidth="1"/>
    <col min="6" max="13" width="10.69921875" customWidth="1"/>
  </cols>
  <sheetData>
    <row r="1" spans="1:13" x14ac:dyDescent="0.4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x14ac:dyDescent="0.45">
      <c r="C2" s="1"/>
      <c r="E2" s="23" t="s">
        <v>0</v>
      </c>
      <c r="F2" s="23"/>
      <c r="G2" s="24">
        <v>43770</v>
      </c>
      <c r="H2" s="24"/>
      <c r="I2" s="24"/>
      <c r="J2" s="24">
        <v>43798</v>
      </c>
      <c r="K2" s="23"/>
      <c r="L2" s="23"/>
      <c r="M2" s="23"/>
    </row>
    <row r="3" spans="1:13" s="1" customFormat="1" x14ac:dyDescent="0.45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1" t="s">
        <v>6</v>
      </c>
      <c r="G3" s="1" t="s">
        <v>16</v>
      </c>
      <c r="H3" s="1" t="s">
        <v>9</v>
      </c>
      <c r="I3" s="11" t="s">
        <v>8</v>
      </c>
      <c r="J3" s="11" t="s">
        <v>158</v>
      </c>
      <c r="K3" s="11" t="s">
        <v>159</v>
      </c>
      <c r="L3" s="13" t="s">
        <v>7</v>
      </c>
      <c r="M3" s="11" t="s">
        <v>8</v>
      </c>
    </row>
    <row r="4" spans="1:13" x14ac:dyDescent="0.45">
      <c r="A4" s="8">
        <v>9987</v>
      </c>
      <c r="B4" s="14" t="s">
        <v>10</v>
      </c>
      <c r="C4" s="9" t="s">
        <v>59</v>
      </c>
      <c r="D4" s="14" t="s">
        <v>11</v>
      </c>
      <c r="E4" s="4">
        <v>43769</v>
      </c>
      <c r="F4" s="5">
        <v>5800</v>
      </c>
      <c r="G4" s="5">
        <v>5620</v>
      </c>
      <c r="H4" s="5">
        <f>G4-$F4</f>
        <v>-180</v>
      </c>
      <c r="I4" s="6">
        <v>218600</v>
      </c>
      <c r="J4" s="6">
        <v>4785</v>
      </c>
      <c r="K4" s="5">
        <f>IF(ISNUMBER(J4),J4-$F4,"")</f>
        <v>-1015</v>
      </c>
      <c r="L4" s="7">
        <f>IF(ISNUMBER(J4),K4/$F4,"")</f>
        <v>-0.17499999999999999</v>
      </c>
      <c r="M4" s="6">
        <v>428000</v>
      </c>
    </row>
    <row r="5" spans="1:13" x14ac:dyDescent="0.45">
      <c r="A5" s="2">
        <v>8844</v>
      </c>
      <c r="B5" s="2" t="s">
        <v>13</v>
      </c>
      <c r="C5" s="3" t="s">
        <v>53</v>
      </c>
      <c r="D5" s="4" t="s">
        <v>11</v>
      </c>
      <c r="E5" s="4">
        <v>43766</v>
      </c>
      <c r="F5" s="5">
        <v>756</v>
      </c>
      <c r="G5" s="5">
        <v>760</v>
      </c>
      <c r="H5" s="5">
        <f>G5-$F5</f>
        <v>4</v>
      </c>
      <c r="I5" s="6">
        <v>83700</v>
      </c>
      <c r="J5" s="6">
        <v>666</v>
      </c>
      <c r="K5" s="5">
        <f>IF(ISNUMBER(J5),J5-$F5,"")</f>
        <v>-90</v>
      </c>
      <c r="L5" s="7">
        <f>IF(ISNUMBER(J5),K5/$F5,"")</f>
        <v>-0.11904761904761904</v>
      </c>
      <c r="M5" s="6">
        <v>17000</v>
      </c>
    </row>
    <row r="6" spans="1:13" x14ac:dyDescent="0.45">
      <c r="A6" s="2">
        <v>3937</v>
      </c>
      <c r="B6" s="2" t="s">
        <v>10</v>
      </c>
      <c r="C6" s="3" t="s">
        <v>28</v>
      </c>
      <c r="D6" s="4" t="s">
        <v>11</v>
      </c>
      <c r="E6" s="4">
        <v>43768</v>
      </c>
      <c r="F6" s="5">
        <v>1420</v>
      </c>
      <c r="G6" s="5">
        <v>1422</v>
      </c>
      <c r="H6" s="5">
        <f>G6-$F6</f>
        <v>2</v>
      </c>
      <c r="I6" s="6">
        <v>143900</v>
      </c>
      <c r="J6" s="6">
        <v>1268</v>
      </c>
      <c r="K6" s="5">
        <f>IF(ISNUMBER(J6),J6-$F6,"")</f>
        <v>-152</v>
      </c>
      <c r="L6" s="7">
        <f>IF(ISNUMBER(J6),K6/$F6,"")</f>
        <v>-0.10704225352112676</v>
      </c>
      <c r="M6" s="6">
        <v>198500</v>
      </c>
    </row>
    <row r="7" spans="1:13" x14ac:dyDescent="0.45">
      <c r="A7" s="2">
        <v>6777</v>
      </c>
      <c r="B7" s="2" t="s">
        <v>13</v>
      </c>
      <c r="C7" s="3" t="s">
        <v>43</v>
      </c>
      <c r="D7" s="4" t="s">
        <v>11</v>
      </c>
      <c r="E7" s="4">
        <v>43769</v>
      </c>
      <c r="F7" s="5">
        <v>1727</v>
      </c>
      <c r="G7" s="5">
        <v>1660</v>
      </c>
      <c r="H7" s="5">
        <f>G7-$F7</f>
        <v>-67</v>
      </c>
      <c r="I7" s="6">
        <v>381900</v>
      </c>
      <c r="J7" s="6">
        <v>1635</v>
      </c>
      <c r="K7" s="5">
        <f>IF(ISNUMBER(J7),J7-$F7,"")</f>
        <v>-92</v>
      </c>
      <c r="L7" s="7">
        <f>IF(ISNUMBER(J7),K7/$F7,"")</f>
        <v>-5.3271569195136072E-2</v>
      </c>
      <c r="M7" s="6">
        <v>44400</v>
      </c>
    </row>
    <row r="8" spans="1:13" x14ac:dyDescent="0.45">
      <c r="A8" s="2">
        <v>4771</v>
      </c>
      <c r="B8" s="2" t="s">
        <v>13</v>
      </c>
      <c r="C8" s="3" t="s">
        <v>33</v>
      </c>
      <c r="D8" s="4" t="s">
        <v>11</v>
      </c>
      <c r="E8" s="4">
        <v>43770</v>
      </c>
      <c r="F8" s="5">
        <v>1253</v>
      </c>
      <c r="G8" s="5">
        <v>1253</v>
      </c>
      <c r="H8" s="5">
        <f>G8-$F8</f>
        <v>0</v>
      </c>
      <c r="I8" s="6">
        <v>6800</v>
      </c>
      <c r="J8" s="6">
        <v>1189</v>
      </c>
      <c r="K8" s="5">
        <f>IF(ISNUMBER(J8),J8-$F8,"")</f>
        <v>-64</v>
      </c>
      <c r="L8" s="7">
        <f>IF(ISNUMBER(J8),K8/$F8,"")</f>
        <v>-5.1077414205905829E-2</v>
      </c>
      <c r="M8" s="6">
        <v>6600</v>
      </c>
    </row>
    <row r="9" spans="1:13" x14ac:dyDescent="0.45">
      <c r="A9" s="2">
        <v>6103</v>
      </c>
      <c r="B9" s="2" t="s">
        <v>10</v>
      </c>
      <c r="C9" s="3" t="s">
        <v>37</v>
      </c>
      <c r="D9" s="4" t="s">
        <v>11</v>
      </c>
      <c r="E9" s="4">
        <v>43770</v>
      </c>
      <c r="F9" s="5">
        <v>6360</v>
      </c>
      <c r="G9" s="5">
        <v>6360</v>
      </c>
      <c r="H9" s="5">
        <f>G9-$F9</f>
        <v>0</v>
      </c>
      <c r="I9" s="6">
        <v>299600</v>
      </c>
      <c r="J9" s="6">
        <v>6050</v>
      </c>
      <c r="K9" s="5">
        <f>IF(ISNUMBER(J9),J9-$F9,"")</f>
        <v>-310</v>
      </c>
      <c r="L9" s="7">
        <f>IF(ISNUMBER(J9),K9/$F9,"")</f>
        <v>-4.8742138364779877E-2</v>
      </c>
      <c r="M9" s="6">
        <v>254300</v>
      </c>
    </row>
    <row r="10" spans="1:13" x14ac:dyDescent="0.45">
      <c r="A10" s="2">
        <v>4661</v>
      </c>
      <c r="B10" s="2" t="s">
        <v>10</v>
      </c>
      <c r="C10" s="3" t="s">
        <v>32</v>
      </c>
      <c r="D10" s="4" t="s">
        <v>11</v>
      </c>
      <c r="E10" s="4">
        <v>43769</v>
      </c>
      <c r="F10" s="5">
        <v>15885</v>
      </c>
      <c r="G10" s="5">
        <v>15890</v>
      </c>
      <c r="H10" s="5">
        <f>G10-$F10</f>
        <v>5</v>
      </c>
      <c r="I10" s="6">
        <v>718900</v>
      </c>
      <c r="J10" s="6">
        <v>15145</v>
      </c>
      <c r="K10" s="5">
        <f>IF(ISNUMBER(J10),J10-$F10,"")</f>
        <v>-740</v>
      </c>
      <c r="L10" s="7">
        <f>IF(ISNUMBER(J10),K10/$F10,"")</f>
        <v>-4.6584828454516843E-2</v>
      </c>
      <c r="M10" s="6">
        <v>453700</v>
      </c>
    </row>
    <row r="11" spans="1:13" x14ac:dyDescent="0.45">
      <c r="A11" s="2">
        <v>6706</v>
      </c>
      <c r="B11" s="2" t="s">
        <v>10</v>
      </c>
      <c r="C11" s="3" t="s">
        <v>42</v>
      </c>
      <c r="D11" s="15" t="s">
        <v>11</v>
      </c>
      <c r="E11" s="4">
        <v>43770</v>
      </c>
      <c r="F11" s="5">
        <v>3240</v>
      </c>
      <c r="G11" s="5">
        <v>3240</v>
      </c>
      <c r="H11" s="5">
        <f>G11-$F11</f>
        <v>0</v>
      </c>
      <c r="I11" s="6">
        <v>39400</v>
      </c>
      <c r="J11" s="6">
        <v>3110</v>
      </c>
      <c r="K11" s="5">
        <f>IF(ISNUMBER(J11),J11-$F11,"")</f>
        <v>-130</v>
      </c>
      <c r="L11" s="7">
        <f>IF(ISNUMBER(J11),K11/$F11,"")</f>
        <v>-4.0123456790123455E-2</v>
      </c>
      <c r="M11" s="6">
        <v>24200</v>
      </c>
    </row>
    <row r="12" spans="1:13" x14ac:dyDescent="0.45">
      <c r="A12" s="2">
        <v>8830</v>
      </c>
      <c r="B12" s="2" t="s">
        <v>10</v>
      </c>
      <c r="C12" s="3" t="s">
        <v>51</v>
      </c>
      <c r="D12" s="4" t="s">
        <v>11</v>
      </c>
      <c r="E12" s="4">
        <v>43766</v>
      </c>
      <c r="F12" s="5">
        <v>3912</v>
      </c>
      <c r="G12" s="5">
        <v>3939</v>
      </c>
      <c r="H12" s="5">
        <f>G12-$F12</f>
        <v>27</v>
      </c>
      <c r="I12" s="6">
        <v>951800</v>
      </c>
      <c r="J12" s="6">
        <v>3814</v>
      </c>
      <c r="K12" s="5">
        <f>IF(ISNUMBER(J12),J12-$F12,"")</f>
        <v>-98</v>
      </c>
      <c r="L12" s="7">
        <f>IF(ISNUMBER(J12),K12/$F12,"")</f>
        <v>-2.5051124744376277E-2</v>
      </c>
      <c r="M12" s="6">
        <v>1060600</v>
      </c>
    </row>
    <row r="13" spans="1:13" x14ac:dyDescent="0.45">
      <c r="A13" s="2">
        <v>6309</v>
      </c>
      <c r="B13" s="2" t="s">
        <v>10</v>
      </c>
      <c r="C13" s="3" t="s">
        <v>40</v>
      </c>
      <c r="D13" s="15" t="s">
        <v>11</v>
      </c>
      <c r="E13" s="4">
        <v>43770</v>
      </c>
      <c r="F13" s="5">
        <v>2332</v>
      </c>
      <c r="G13" s="5">
        <v>2332</v>
      </c>
      <c r="H13" s="5">
        <f>G13-$F13</f>
        <v>0</v>
      </c>
      <c r="I13" s="6">
        <v>8300</v>
      </c>
      <c r="J13" s="6">
        <v>2279</v>
      </c>
      <c r="K13" s="5">
        <f>IF(ISNUMBER(J13),J13-$F13,"")</f>
        <v>-53</v>
      </c>
      <c r="L13" s="7">
        <f>IF(ISNUMBER(J13),K13/$F13,"")</f>
        <v>-2.2727272727272728E-2</v>
      </c>
      <c r="M13" s="6">
        <v>6800</v>
      </c>
    </row>
    <row r="14" spans="1:13" x14ac:dyDescent="0.45">
      <c r="A14" s="2">
        <v>3352</v>
      </c>
      <c r="B14" s="2" t="s">
        <v>13</v>
      </c>
      <c r="C14" s="3" t="s">
        <v>25</v>
      </c>
      <c r="D14" s="4" t="s">
        <v>11</v>
      </c>
      <c r="E14" s="4">
        <v>43769</v>
      </c>
      <c r="F14" s="5">
        <v>1290</v>
      </c>
      <c r="G14" s="5">
        <v>1255</v>
      </c>
      <c r="H14" s="5">
        <f>G14-$F14</f>
        <v>-35</v>
      </c>
      <c r="I14" s="6">
        <v>5400</v>
      </c>
      <c r="J14" s="6">
        <v>1266</v>
      </c>
      <c r="K14" s="5">
        <f>IF(ISNUMBER(J14),J14-$F14,"")</f>
        <v>-24</v>
      </c>
      <c r="L14" s="7">
        <f>IF(ISNUMBER(J14),K14/$F14,"")</f>
        <v>-1.8604651162790697E-2</v>
      </c>
      <c r="M14" s="6">
        <v>1500</v>
      </c>
    </row>
    <row r="15" spans="1:13" x14ac:dyDescent="0.45">
      <c r="A15" s="2">
        <v>6908</v>
      </c>
      <c r="B15" s="2" t="s">
        <v>10</v>
      </c>
      <c r="C15" s="3" t="s">
        <v>44</v>
      </c>
      <c r="D15" s="15" t="s">
        <v>11</v>
      </c>
      <c r="E15" s="4">
        <v>43770</v>
      </c>
      <c r="F15" s="5">
        <v>5320</v>
      </c>
      <c r="G15" s="5">
        <v>5320</v>
      </c>
      <c r="H15" s="5">
        <f>G15-$F15</f>
        <v>0</v>
      </c>
      <c r="I15" s="6">
        <v>70600</v>
      </c>
      <c r="J15" s="6">
        <v>5250</v>
      </c>
      <c r="K15" s="5">
        <f>IF(ISNUMBER(J15),J15-$F15,"")</f>
        <v>-70</v>
      </c>
      <c r="L15" s="7">
        <f>IF(ISNUMBER(J15),K15/$F15,"")</f>
        <v>-1.3157894736842105E-2</v>
      </c>
      <c r="M15" s="6">
        <v>43000</v>
      </c>
    </row>
    <row r="16" spans="1:13" x14ac:dyDescent="0.45">
      <c r="A16" s="2">
        <v>4063</v>
      </c>
      <c r="B16" s="2" t="s">
        <v>10</v>
      </c>
      <c r="C16" s="3" t="s">
        <v>29</v>
      </c>
      <c r="D16" s="15" t="s">
        <v>11</v>
      </c>
      <c r="E16" s="4">
        <v>43766</v>
      </c>
      <c r="F16" s="5">
        <v>11855</v>
      </c>
      <c r="G16" s="5">
        <v>12030</v>
      </c>
      <c r="H16" s="5">
        <f>G16-$F16</f>
        <v>175</v>
      </c>
      <c r="I16" s="6">
        <v>881700</v>
      </c>
      <c r="J16" s="6">
        <v>11710</v>
      </c>
      <c r="K16" s="5">
        <f>IF(ISNUMBER(J16),J16-$F16,"")</f>
        <v>-145</v>
      </c>
      <c r="L16" s="7">
        <f>IF(ISNUMBER(J16),K16/$F16,"")</f>
        <v>-1.2231126107127795E-2</v>
      </c>
      <c r="M16" s="6">
        <v>699200</v>
      </c>
    </row>
    <row r="17" spans="1:13" x14ac:dyDescent="0.45">
      <c r="A17" s="8">
        <v>9602</v>
      </c>
      <c r="B17" s="14" t="s">
        <v>10</v>
      </c>
      <c r="C17" s="9" t="s">
        <v>57</v>
      </c>
      <c r="D17" s="14" t="s">
        <v>11</v>
      </c>
      <c r="E17" s="4">
        <v>43766</v>
      </c>
      <c r="F17" s="5">
        <v>4495</v>
      </c>
      <c r="G17" s="5">
        <v>4415</v>
      </c>
      <c r="H17" s="5">
        <f>G17-$F17</f>
        <v>-80</v>
      </c>
      <c r="I17" s="6">
        <v>336000</v>
      </c>
      <c r="J17" s="6">
        <v>4445</v>
      </c>
      <c r="K17" s="5">
        <f>IF(ISNUMBER(J17),J17-$F17,"")</f>
        <v>-50</v>
      </c>
      <c r="L17" s="7">
        <f>IF(ISNUMBER(J17),K17/$F17,"")</f>
        <v>-1.1123470522803115E-2</v>
      </c>
      <c r="M17" s="6">
        <v>397200</v>
      </c>
    </row>
    <row r="18" spans="1:13" x14ac:dyDescent="0.45">
      <c r="A18" s="2">
        <v>8179</v>
      </c>
      <c r="B18" s="2" t="s">
        <v>10</v>
      </c>
      <c r="C18" s="3" t="s">
        <v>49</v>
      </c>
      <c r="D18" s="4" t="s">
        <v>11</v>
      </c>
      <c r="E18" s="4">
        <v>43770</v>
      </c>
      <c r="F18" s="5">
        <v>2548</v>
      </c>
      <c r="G18" s="5">
        <v>2548</v>
      </c>
      <c r="H18" s="5">
        <f>G18-$F18</f>
        <v>0</v>
      </c>
      <c r="I18" s="6">
        <v>623400</v>
      </c>
      <c r="J18" s="6">
        <v>2524</v>
      </c>
      <c r="K18" s="5">
        <f>IF(ISNUMBER(J18),J18-$F18,"")</f>
        <v>-24</v>
      </c>
      <c r="L18" s="7">
        <f>IF(ISNUMBER(J18),K18/$F18,"")</f>
        <v>-9.4191522762951327E-3</v>
      </c>
      <c r="M18" s="6">
        <v>212000</v>
      </c>
    </row>
    <row r="19" spans="1:13" x14ac:dyDescent="0.45">
      <c r="A19" s="2">
        <v>1419</v>
      </c>
      <c r="B19" s="2" t="s">
        <v>10</v>
      </c>
      <c r="C19" s="3" t="s">
        <v>17</v>
      </c>
      <c r="D19" s="12" t="s">
        <v>11</v>
      </c>
      <c r="E19" s="4">
        <v>43770</v>
      </c>
      <c r="F19" s="5">
        <v>1848</v>
      </c>
      <c r="G19" s="5">
        <v>1848</v>
      </c>
      <c r="H19" s="5">
        <f>G19-$F19</f>
        <v>0</v>
      </c>
      <c r="I19" s="6">
        <v>379200</v>
      </c>
      <c r="J19" s="6">
        <v>1843</v>
      </c>
      <c r="K19" s="5">
        <f>IF(ISNUMBER(J19),J19-$F19,"")</f>
        <v>-5</v>
      </c>
      <c r="L19" s="7">
        <f>IF(ISNUMBER(J19),K19/$F19,"")</f>
        <v>-2.7056277056277055E-3</v>
      </c>
      <c r="M19" s="6">
        <v>353200</v>
      </c>
    </row>
    <row r="20" spans="1:13" x14ac:dyDescent="0.45">
      <c r="A20" s="2">
        <v>2003</v>
      </c>
      <c r="B20" s="2" t="s">
        <v>10</v>
      </c>
      <c r="C20" s="3" t="s">
        <v>19</v>
      </c>
      <c r="D20" s="4" t="s">
        <v>11</v>
      </c>
      <c r="E20" s="4">
        <v>43766</v>
      </c>
      <c r="F20" s="5">
        <v>6320</v>
      </c>
      <c r="G20" s="5">
        <v>6230</v>
      </c>
      <c r="H20" s="5">
        <f>G20-$F20</f>
        <v>-90</v>
      </c>
      <c r="I20" s="6">
        <v>4900</v>
      </c>
      <c r="J20" s="6">
        <v>6340</v>
      </c>
      <c r="K20" s="5">
        <f>IF(ISNUMBER(J20),J20-$F20,"")</f>
        <v>20</v>
      </c>
      <c r="L20" s="7">
        <f>IF(ISNUMBER(J20),K20/$F20,"")</f>
        <v>3.1645569620253164E-3</v>
      </c>
      <c r="M20" s="6">
        <v>300</v>
      </c>
    </row>
    <row r="21" spans="1:13" x14ac:dyDescent="0.45">
      <c r="A21" s="2">
        <v>8956</v>
      </c>
      <c r="B21" s="2" t="s">
        <v>10</v>
      </c>
      <c r="C21" s="3" t="s">
        <v>54</v>
      </c>
      <c r="D21" s="4" t="s">
        <v>11</v>
      </c>
      <c r="E21" s="4">
        <v>43768</v>
      </c>
      <c r="F21" s="5">
        <v>162600</v>
      </c>
      <c r="G21" s="5">
        <v>162900</v>
      </c>
      <c r="H21" s="5">
        <f>G21-$F21</f>
        <v>300</v>
      </c>
      <c r="I21" s="6">
        <v>4210</v>
      </c>
      <c r="J21" s="6">
        <v>163400</v>
      </c>
      <c r="K21" s="5">
        <f>IF(ISNUMBER(J21),J21-$F21,"")</f>
        <v>800</v>
      </c>
      <c r="L21" s="7">
        <f>IF(ISNUMBER(J21),K21/$F21,"")</f>
        <v>4.9200492004920051E-3</v>
      </c>
      <c r="M21" s="6">
        <v>2259</v>
      </c>
    </row>
    <row r="22" spans="1:13" x14ac:dyDescent="0.45">
      <c r="A22" s="2">
        <v>8803</v>
      </c>
      <c r="B22" s="2" t="s">
        <v>10</v>
      </c>
      <c r="C22" s="3" t="s">
        <v>50</v>
      </c>
      <c r="D22" s="12" t="s">
        <v>11</v>
      </c>
      <c r="E22" s="4">
        <v>43769</v>
      </c>
      <c r="F22" s="5">
        <v>2617</v>
      </c>
      <c r="G22" s="5">
        <v>2651</v>
      </c>
      <c r="H22" s="5">
        <f>G22-$F22</f>
        <v>34</v>
      </c>
      <c r="I22" s="6">
        <v>567600</v>
      </c>
      <c r="J22" s="6">
        <v>2631</v>
      </c>
      <c r="K22" s="5">
        <f>IF(ISNUMBER(J22),J22-$F22,"")</f>
        <v>14</v>
      </c>
      <c r="L22" s="7">
        <f>IF(ISNUMBER(J22),K22/$F22,"")</f>
        <v>5.349636988918609E-3</v>
      </c>
      <c r="M22" s="6">
        <v>140200</v>
      </c>
    </row>
    <row r="23" spans="1:13" x14ac:dyDescent="0.45">
      <c r="A23" s="2">
        <v>7703</v>
      </c>
      <c r="B23" s="2" t="s">
        <v>14</v>
      </c>
      <c r="C23" s="3" t="s">
        <v>46</v>
      </c>
      <c r="D23" s="12" t="s">
        <v>11</v>
      </c>
      <c r="E23" s="4">
        <v>43769</v>
      </c>
      <c r="F23" s="5">
        <v>874</v>
      </c>
      <c r="G23" s="5">
        <v>894</v>
      </c>
      <c r="H23" s="5">
        <f>G23-$F23</f>
        <v>20</v>
      </c>
      <c r="I23" s="6">
        <v>11800</v>
      </c>
      <c r="J23" s="6">
        <v>881</v>
      </c>
      <c r="K23" s="5">
        <f>IF(ISNUMBER(J23),J23-$F23,"")</f>
        <v>7</v>
      </c>
      <c r="L23" s="7">
        <f>IF(ISNUMBER(J23),K23/$F23,"")</f>
        <v>8.0091533180778034E-3</v>
      </c>
      <c r="M23" s="6">
        <v>9000</v>
      </c>
    </row>
    <row r="24" spans="1:13" x14ac:dyDescent="0.45">
      <c r="A24" s="2">
        <v>1788</v>
      </c>
      <c r="B24" s="2" t="s">
        <v>13</v>
      </c>
      <c r="C24" s="3" t="s">
        <v>18</v>
      </c>
      <c r="D24" s="4" t="s">
        <v>11</v>
      </c>
      <c r="E24" s="4">
        <v>43769</v>
      </c>
      <c r="F24" s="5">
        <v>2341</v>
      </c>
      <c r="G24" s="5">
        <v>2351</v>
      </c>
      <c r="H24" s="5">
        <f>G24-$F24</f>
        <v>10</v>
      </c>
      <c r="I24" s="6">
        <v>3800</v>
      </c>
      <c r="J24" s="6">
        <v>2362</v>
      </c>
      <c r="K24" s="5">
        <f>IF(ISNUMBER(J24),J24-$F24,"")</f>
        <v>21</v>
      </c>
      <c r="L24" s="7">
        <f>IF(ISNUMBER(J24),K24/$F24,"")</f>
        <v>8.9705254164886804E-3</v>
      </c>
      <c r="M24" s="6">
        <v>100</v>
      </c>
    </row>
    <row r="25" spans="1:13" x14ac:dyDescent="0.45">
      <c r="A25" s="2">
        <v>9009</v>
      </c>
      <c r="B25" s="2" t="s">
        <v>10</v>
      </c>
      <c r="C25" s="3" t="s">
        <v>55</v>
      </c>
      <c r="D25" s="4" t="s">
        <v>11</v>
      </c>
      <c r="E25" s="4">
        <v>43769</v>
      </c>
      <c r="F25" s="5">
        <v>4445</v>
      </c>
      <c r="G25" s="5">
        <v>4545</v>
      </c>
      <c r="H25" s="5">
        <f>G25-$F25</f>
        <v>100</v>
      </c>
      <c r="I25" s="6">
        <v>455800</v>
      </c>
      <c r="J25" s="6">
        <v>4510</v>
      </c>
      <c r="K25" s="5">
        <f>IF(ISNUMBER(J25),J25-$F25,"")</f>
        <v>65</v>
      </c>
      <c r="L25" s="7">
        <f>IF(ISNUMBER(J25),K25/$F25,"")</f>
        <v>1.4623172103487065E-2</v>
      </c>
      <c r="M25" s="6">
        <v>401000</v>
      </c>
    </row>
    <row r="26" spans="1:13" x14ac:dyDescent="0.45">
      <c r="A26" s="2">
        <v>2813</v>
      </c>
      <c r="B26" s="2" t="s">
        <v>13</v>
      </c>
      <c r="C26" s="3" t="s">
        <v>23</v>
      </c>
      <c r="D26" s="4" t="s">
        <v>11</v>
      </c>
      <c r="E26" s="4">
        <v>43767</v>
      </c>
      <c r="F26" s="5">
        <v>3095</v>
      </c>
      <c r="G26" s="5">
        <v>3140</v>
      </c>
      <c r="H26" s="5">
        <f>G26-$F26</f>
        <v>45</v>
      </c>
      <c r="I26" s="6">
        <v>300</v>
      </c>
      <c r="J26" s="6">
        <v>3150</v>
      </c>
      <c r="K26" s="5">
        <f>IF(ISNUMBER(J26),J26-$F26,"")</f>
        <v>55</v>
      </c>
      <c r="L26" s="7">
        <f>IF(ISNUMBER(J26),K26/$F26,"")</f>
        <v>1.7770597738287562E-2</v>
      </c>
      <c r="M26" s="6">
        <v>800</v>
      </c>
    </row>
    <row r="27" spans="1:13" x14ac:dyDescent="0.45">
      <c r="A27" s="2">
        <v>2373</v>
      </c>
      <c r="B27" s="2" t="s">
        <v>13</v>
      </c>
      <c r="C27" s="3" t="s">
        <v>20</v>
      </c>
      <c r="D27" s="4" t="s">
        <v>11</v>
      </c>
      <c r="E27" s="4">
        <v>43768</v>
      </c>
      <c r="F27" s="5">
        <v>1684</v>
      </c>
      <c r="G27" s="5">
        <v>1645</v>
      </c>
      <c r="H27" s="5">
        <f>G27-$F27</f>
        <v>-39</v>
      </c>
      <c r="I27" s="6">
        <v>5700</v>
      </c>
      <c r="J27" s="6">
        <v>1725</v>
      </c>
      <c r="K27" s="5">
        <f>IF(ISNUMBER(J27),J27-$F27,"")</f>
        <v>41</v>
      </c>
      <c r="L27" s="7">
        <f>IF(ISNUMBER(J27),K27/$F27,"")</f>
        <v>2.4346793349168647E-2</v>
      </c>
      <c r="M27" s="6">
        <v>5300</v>
      </c>
    </row>
    <row r="28" spans="1:13" x14ac:dyDescent="0.45">
      <c r="A28" s="2">
        <v>8096</v>
      </c>
      <c r="B28" s="2" t="s">
        <v>10</v>
      </c>
      <c r="C28" s="3" t="s">
        <v>48</v>
      </c>
      <c r="D28" s="4" t="s">
        <v>11</v>
      </c>
      <c r="E28" s="4">
        <v>43770</v>
      </c>
      <c r="F28" s="5">
        <v>3310</v>
      </c>
      <c r="G28" s="5">
        <v>3310</v>
      </c>
      <c r="H28" s="5">
        <f>G28-$F28</f>
        <v>0</v>
      </c>
      <c r="I28" s="6">
        <v>27700</v>
      </c>
      <c r="J28" s="6">
        <v>3395</v>
      </c>
      <c r="K28" s="5">
        <f>IF(ISNUMBER(J28),J28-$F28,"")</f>
        <v>85</v>
      </c>
      <c r="L28" s="7">
        <f>IF(ISNUMBER(J28),K28/$F28,"")</f>
        <v>2.5679758308157101E-2</v>
      </c>
      <c r="M28" s="6">
        <v>14300</v>
      </c>
    </row>
    <row r="29" spans="1:13" x14ac:dyDescent="0.45">
      <c r="A29" s="2">
        <v>4816</v>
      </c>
      <c r="B29" s="2" t="s">
        <v>13</v>
      </c>
      <c r="C29" s="3" t="s">
        <v>34</v>
      </c>
      <c r="D29" s="4" t="s">
        <v>11</v>
      </c>
      <c r="E29" s="4">
        <v>43767</v>
      </c>
      <c r="F29" s="5">
        <v>5030</v>
      </c>
      <c r="G29" s="5">
        <v>5020</v>
      </c>
      <c r="H29" s="5">
        <f>G29-$F29</f>
        <v>-10</v>
      </c>
      <c r="I29" s="6">
        <v>54600</v>
      </c>
      <c r="J29" s="6">
        <v>5170</v>
      </c>
      <c r="K29" s="5">
        <f>IF(ISNUMBER(J29),J29-$F29,"")</f>
        <v>140</v>
      </c>
      <c r="L29" s="7">
        <f>IF(ISNUMBER(J29),K29/$F29,"")</f>
        <v>2.7833001988071572E-2</v>
      </c>
      <c r="M29" s="6">
        <v>58800</v>
      </c>
    </row>
    <row r="30" spans="1:13" x14ac:dyDescent="0.45">
      <c r="A30" s="2">
        <v>2726</v>
      </c>
      <c r="B30" s="2" t="s">
        <v>10</v>
      </c>
      <c r="C30" s="3" t="s">
        <v>22</v>
      </c>
      <c r="D30" s="4" t="s">
        <v>11</v>
      </c>
      <c r="E30" s="4">
        <v>43769</v>
      </c>
      <c r="F30" s="5">
        <v>3430</v>
      </c>
      <c r="G30" s="5">
        <v>3390</v>
      </c>
      <c r="H30" s="5">
        <f>G30-$F30</f>
        <v>-40</v>
      </c>
      <c r="I30" s="6">
        <v>31500</v>
      </c>
      <c r="J30" s="6">
        <v>3535</v>
      </c>
      <c r="K30" s="5">
        <f>IF(ISNUMBER(J30),J30-$F30,"")</f>
        <v>105</v>
      </c>
      <c r="L30" s="7">
        <f>IF(ISNUMBER(J30),K30/$F30,"")</f>
        <v>3.0612244897959183E-2</v>
      </c>
      <c r="M30" s="6">
        <v>31200</v>
      </c>
    </row>
    <row r="31" spans="1:13" x14ac:dyDescent="0.45">
      <c r="A31" s="2">
        <v>3281</v>
      </c>
      <c r="B31" s="2" t="s">
        <v>10</v>
      </c>
      <c r="C31" s="3" t="s">
        <v>24</v>
      </c>
      <c r="D31" s="4" t="s">
        <v>11</v>
      </c>
      <c r="E31" s="4">
        <v>43768</v>
      </c>
      <c r="F31" s="5">
        <v>141000</v>
      </c>
      <c r="G31" s="5">
        <v>140900</v>
      </c>
      <c r="H31" s="5">
        <f>G31-$F31</f>
        <v>-100</v>
      </c>
      <c r="I31" s="6">
        <v>17476</v>
      </c>
      <c r="J31" s="6">
        <v>145600</v>
      </c>
      <c r="K31" s="5">
        <f>IF(ISNUMBER(J31),J31-$F31,"")</f>
        <v>4600</v>
      </c>
      <c r="L31" s="7">
        <f>IF(ISNUMBER(J31),K31/$F31,"")</f>
        <v>3.2624113475177303E-2</v>
      </c>
      <c r="M31" s="6">
        <v>12811</v>
      </c>
    </row>
    <row r="32" spans="1:13" x14ac:dyDescent="0.45">
      <c r="A32" s="2">
        <v>5440</v>
      </c>
      <c r="B32" s="2" t="s">
        <v>10</v>
      </c>
      <c r="C32" s="3" t="s">
        <v>36</v>
      </c>
      <c r="D32" s="4" t="s">
        <v>11</v>
      </c>
      <c r="E32" s="4">
        <v>43769</v>
      </c>
      <c r="F32" s="5">
        <v>1989</v>
      </c>
      <c r="G32" s="5">
        <v>1972</v>
      </c>
      <c r="H32" s="5">
        <f>G32-$F32</f>
        <v>-17</v>
      </c>
      <c r="I32" s="6">
        <v>480900</v>
      </c>
      <c r="J32" s="6">
        <v>2062</v>
      </c>
      <c r="K32" s="5">
        <f>IF(ISNUMBER(J32),J32-$F32,"")</f>
        <v>73</v>
      </c>
      <c r="L32" s="7">
        <f>IF(ISNUMBER(J32),K32/$F32,"")</f>
        <v>3.6701860231271997E-2</v>
      </c>
      <c r="M32" s="6">
        <v>103500</v>
      </c>
    </row>
    <row r="33" spans="1:13" x14ac:dyDescent="0.45">
      <c r="A33" s="2">
        <v>3628</v>
      </c>
      <c r="B33" s="2" t="s">
        <v>12</v>
      </c>
      <c r="C33" s="3" t="s">
        <v>27</v>
      </c>
      <c r="D33" s="4" t="s">
        <v>11</v>
      </c>
      <c r="E33" s="4">
        <v>43770</v>
      </c>
      <c r="F33" s="5">
        <v>2662</v>
      </c>
      <c r="G33" s="5">
        <v>2662</v>
      </c>
      <c r="H33" s="5">
        <f>G33-$F33</f>
        <v>0</v>
      </c>
      <c r="I33" s="6">
        <v>1100</v>
      </c>
      <c r="J33" s="6">
        <v>2774</v>
      </c>
      <c r="K33" s="5">
        <f>IF(ISNUMBER(J33),J33-$F33,"")</f>
        <v>112</v>
      </c>
      <c r="L33" s="7">
        <f>IF(ISNUMBER(J33),K33/$F33,"")</f>
        <v>4.2073628850488355E-2</v>
      </c>
      <c r="M33" s="6">
        <v>1400</v>
      </c>
    </row>
    <row r="34" spans="1:13" x14ac:dyDescent="0.45">
      <c r="A34" s="2">
        <v>7250</v>
      </c>
      <c r="B34" s="2" t="s">
        <v>10</v>
      </c>
      <c r="C34" s="3" t="s">
        <v>45</v>
      </c>
      <c r="D34" s="15" t="s">
        <v>11</v>
      </c>
      <c r="E34" s="4">
        <v>43770</v>
      </c>
      <c r="F34" s="5">
        <v>1447</v>
      </c>
      <c r="G34" s="5">
        <v>1447</v>
      </c>
      <c r="H34" s="5">
        <f>G34-$F34</f>
        <v>0</v>
      </c>
      <c r="I34" s="6">
        <v>326800</v>
      </c>
      <c r="J34" s="6">
        <v>1509</v>
      </c>
      <c r="K34" s="5">
        <f>IF(ISNUMBER(J34),J34-$F34,"")</f>
        <v>62</v>
      </c>
      <c r="L34" s="7">
        <f>IF(ISNUMBER(J34),K34/$F34,"")</f>
        <v>4.2847270214236351E-2</v>
      </c>
      <c r="M34" s="6">
        <v>197700</v>
      </c>
    </row>
    <row r="35" spans="1:13" x14ac:dyDescent="0.45">
      <c r="A35" s="2">
        <v>6135</v>
      </c>
      <c r="B35" s="2" t="s">
        <v>10</v>
      </c>
      <c r="C35" s="3" t="s">
        <v>38</v>
      </c>
      <c r="D35" s="15" t="s">
        <v>11</v>
      </c>
      <c r="E35" s="4">
        <v>43770</v>
      </c>
      <c r="F35" s="5">
        <v>5150</v>
      </c>
      <c r="G35" s="5">
        <v>5150</v>
      </c>
      <c r="H35" s="5">
        <f>G35-$F35</f>
        <v>0</v>
      </c>
      <c r="I35" s="6">
        <v>353800</v>
      </c>
      <c r="J35" s="6">
        <v>5400</v>
      </c>
      <c r="K35" s="5">
        <f>IF(ISNUMBER(J35),J35-$F35,"")</f>
        <v>250</v>
      </c>
      <c r="L35" s="7">
        <f>IF(ISNUMBER(J35),K35/$F35,"")</f>
        <v>4.8543689320388349E-2</v>
      </c>
      <c r="M35" s="6">
        <v>93700</v>
      </c>
    </row>
    <row r="36" spans="1:13" x14ac:dyDescent="0.45">
      <c r="A36" s="2">
        <v>6403</v>
      </c>
      <c r="B36" s="2" t="s">
        <v>13</v>
      </c>
      <c r="C36" s="3" t="s">
        <v>41</v>
      </c>
      <c r="D36" s="4" t="s">
        <v>11</v>
      </c>
      <c r="E36" s="4">
        <v>43770</v>
      </c>
      <c r="F36" s="5">
        <v>2301</v>
      </c>
      <c r="G36" s="5">
        <v>2301</v>
      </c>
      <c r="H36" s="5">
        <f>G36-$F36</f>
        <v>0</v>
      </c>
      <c r="I36" s="6">
        <v>1400</v>
      </c>
      <c r="J36" s="6">
        <v>2420</v>
      </c>
      <c r="K36" s="5">
        <f>IF(ISNUMBER(J36),J36-$F36,"")</f>
        <v>119</v>
      </c>
      <c r="L36" s="7">
        <f>IF(ISNUMBER(J36),K36/$F36,"")</f>
        <v>5.171664493698392E-2</v>
      </c>
      <c r="M36" s="6">
        <v>500</v>
      </c>
    </row>
    <row r="37" spans="1:13" x14ac:dyDescent="0.45">
      <c r="A37" s="2">
        <v>3565</v>
      </c>
      <c r="B37" s="2" t="s">
        <v>10</v>
      </c>
      <c r="C37" s="3" t="s">
        <v>26</v>
      </c>
      <c r="D37" s="15" t="s">
        <v>11</v>
      </c>
      <c r="E37" s="4">
        <v>43768</v>
      </c>
      <c r="F37" s="5">
        <v>1850</v>
      </c>
      <c r="G37" s="5">
        <v>1845</v>
      </c>
      <c r="H37" s="5">
        <f>G37-$F37</f>
        <v>-5</v>
      </c>
      <c r="I37" s="6">
        <v>35200</v>
      </c>
      <c r="J37" s="6">
        <v>1947</v>
      </c>
      <c r="K37" s="5">
        <f>IF(ISNUMBER(J37),J37-$F37,"")</f>
        <v>97</v>
      </c>
      <c r="L37" s="7">
        <f>IF(ISNUMBER(J37),K37/$F37,"")</f>
        <v>5.2432432432432431E-2</v>
      </c>
      <c r="M37" s="6">
        <v>21200</v>
      </c>
    </row>
    <row r="38" spans="1:13" x14ac:dyDescent="0.45">
      <c r="A38" s="2">
        <v>8842</v>
      </c>
      <c r="B38" s="2" t="s">
        <v>10</v>
      </c>
      <c r="C38" s="3" t="s">
        <v>52</v>
      </c>
      <c r="D38" s="4" t="s">
        <v>11</v>
      </c>
      <c r="E38" s="4">
        <v>43769</v>
      </c>
      <c r="F38" s="5">
        <v>5820</v>
      </c>
      <c r="G38" s="5">
        <v>5910</v>
      </c>
      <c r="H38" s="5">
        <f>G38-$F38</f>
        <v>90</v>
      </c>
      <c r="I38" s="6">
        <v>6100</v>
      </c>
      <c r="J38" s="6">
        <v>6160</v>
      </c>
      <c r="K38" s="5">
        <f>IF(ISNUMBER(J38),J38-$F38,"")</f>
        <v>340</v>
      </c>
      <c r="L38" s="7">
        <f>IF(ISNUMBER(J38),K38/$F38,"")</f>
        <v>5.8419243986254296E-2</v>
      </c>
      <c r="M38" s="6">
        <v>2700</v>
      </c>
    </row>
    <row r="39" spans="1:13" x14ac:dyDescent="0.45">
      <c r="A39" s="2">
        <v>5344</v>
      </c>
      <c r="B39" s="2" t="s">
        <v>10</v>
      </c>
      <c r="C39" s="3" t="s">
        <v>35</v>
      </c>
      <c r="D39" s="15" t="s">
        <v>11</v>
      </c>
      <c r="E39" s="4">
        <v>43769</v>
      </c>
      <c r="F39" s="5">
        <v>7110</v>
      </c>
      <c r="G39" s="5">
        <v>7390</v>
      </c>
      <c r="H39" s="5">
        <f>G39-$F39</f>
        <v>280</v>
      </c>
      <c r="I39" s="6">
        <v>132400</v>
      </c>
      <c r="J39" s="6">
        <v>7540</v>
      </c>
      <c r="K39" s="5">
        <f>IF(ISNUMBER(J39),J39-$F39,"")</f>
        <v>430</v>
      </c>
      <c r="L39" s="7">
        <f>IF(ISNUMBER(J39),K39/$F39,"")</f>
        <v>6.0478199718706049E-2</v>
      </c>
      <c r="M39" s="6">
        <v>35600</v>
      </c>
    </row>
    <row r="40" spans="1:13" x14ac:dyDescent="0.45">
      <c r="A40" s="8">
        <v>9861</v>
      </c>
      <c r="B40" s="14" t="s">
        <v>10</v>
      </c>
      <c r="C40" s="9" t="s">
        <v>58</v>
      </c>
      <c r="D40" s="14" t="s">
        <v>11</v>
      </c>
      <c r="E40" s="4">
        <v>43768</v>
      </c>
      <c r="F40" s="5">
        <v>2521</v>
      </c>
      <c r="G40" s="5">
        <v>2527</v>
      </c>
      <c r="H40" s="5">
        <f>G40-$F40</f>
        <v>6</v>
      </c>
      <c r="I40" s="6">
        <v>426800</v>
      </c>
      <c r="J40" s="6">
        <v>2757</v>
      </c>
      <c r="K40" s="5">
        <f>IF(ISNUMBER(J40),J40-$F40,"")</f>
        <v>236</v>
      </c>
      <c r="L40" s="7">
        <f>IF(ISNUMBER(J40),K40/$F40,"")</f>
        <v>9.3613645378817931E-2</v>
      </c>
      <c r="M40" s="6">
        <v>346500</v>
      </c>
    </row>
    <row r="41" spans="1:13" x14ac:dyDescent="0.45">
      <c r="A41" s="8">
        <v>9416</v>
      </c>
      <c r="B41" s="14" t="s">
        <v>10</v>
      </c>
      <c r="C41" s="9" t="s">
        <v>56</v>
      </c>
      <c r="D41" s="14" t="s">
        <v>11</v>
      </c>
      <c r="E41" s="4">
        <v>43768</v>
      </c>
      <c r="F41" s="5">
        <v>1575</v>
      </c>
      <c r="G41" s="5">
        <v>1622</v>
      </c>
      <c r="H41" s="5">
        <f>G41-$F41</f>
        <v>47</v>
      </c>
      <c r="I41" s="6">
        <v>216000</v>
      </c>
      <c r="J41" s="6">
        <v>1779</v>
      </c>
      <c r="K41" s="5">
        <f>IF(ISNUMBER(J41),J41-$F41,"")</f>
        <v>204</v>
      </c>
      <c r="L41" s="7">
        <f>IF(ISNUMBER(J41),K41/$F41,"")</f>
        <v>0.12952380952380951</v>
      </c>
      <c r="M41" s="6">
        <v>289800</v>
      </c>
    </row>
    <row r="42" spans="1:13" x14ac:dyDescent="0.45">
      <c r="A42" s="2">
        <v>4205</v>
      </c>
      <c r="B42" s="2" t="s">
        <v>10</v>
      </c>
      <c r="C42" s="3" t="s">
        <v>31</v>
      </c>
      <c r="D42" s="4" t="s">
        <v>11</v>
      </c>
      <c r="E42" s="4">
        <v>43769</v>
      </c>
      <c r="F42" s="5">
        <v>1243</v>
      </c>
      <c r="G42" s="5">
        <v>1296</v>
      </c>
      <c r="H42" s="5">
        <f>G42-$F42</f>
        <v>53</v>
      </c>
      <c r="I42" s="6">
        <v>1732800</v>
      </c>
      <c r="J42" s="6">
        <v>1410</v>
      </c>
      <c r="K42" s="5">
        <f>IF(ISNUMBER(J42),J42-$F42,"")</f>
        <v>167</v>
      </c>
      <c r="L42" s="7">
        <f>IF(ISNUMBER(J42),K42/$F42,"")</f>
        <v>0.13435237329042637</v>
      </c>
      <c r="M42" s="6">
        <v>604400</v>
      </c>
    </row>
    <row r="43" spans="1:13" x14ac:dyDescent="0.45">
      <c r="A43" s="2">
        <v>7733</v>
      </c>
      <c r="B43" s="2" t="s">
        <v>10</v>
      </c>
      <c r="C43" s="3" t="s">
        <v>47</v>
      </c>
      <c r="D43" s="4" t="s">
        <v>11</v>
      </c>
      <c r="E43" s="4">
        <v>43766</v>
      </c>
      <c r="F43" s="5">
        <v>1424</v>
      </c>
      <c r="G43" s="5">
        <v>1438</v>
      </c>
      <c r="H43" s="5">
        <f>G43-$F43</f>
        <v>14</v>
      </c>
      <c r="I43" s="6">
        <v>2884500</v>
      </c>
      <c r="J43" s="6">
        <v>1624</v>
      </c>
      <c r="K43" s="5">
        <f>IF(ISNUMBER(J43),J43-$F43,"")</f>
        <v>200</v>
      </c>
      <c r="L43" s="7">
        <f>IF(ISNUMBER(J43),K43/$F43,"")</f>
        <v>0.1404494382022472</v>
      </c>
      <c r="M43" s="6">
        <v>2649900</v>
      </c>
    </row>
    <row r="44" spans="1:13" x14ac:dyDescent="0.45">
      <c r="A44" s="2">
        <v>2413</v>
      </c>
      <c r="B44" s="2" t="s">
        <v>10</v>
      </c>
      <c r="C44" s="3" t="s">
        <v>21</v>
      </c>
      <c r="D44" s="4" t="s">
        <v>11</v>
      </c>
      <c r="E44" s="4">
        <v>43767</v>
      </c>
      <c r="F44" s="5">
        <v>2547</v>
      </c>
      <c r="G44" s="5">
        <v>2591</v>
      </c>
      <c r="H44" s="5">
        <f>G44-$F44</f>
        <v>44</v>
      </c>
      <c r="I44" s="6">
        <v>4151000</v>
      </c>
      <c r="J44" s="6">
        <v>3010</v>
      </c>
      <c r="K44" s="5">
        <f>IF(ISNUMBER(J44),J44-$F44,"")</f>
        <v>463</v>
      </c>
      <c r="L44" s="7">
        <f>IF(ISNUMBER(J44),K44/$F44,"")</f>
        <v>0.1817824892029839</v>
      </c>
      <c r="M44" s="6">
        <v>2023800</v>
      </c>
    </row>
    <row r="45" spans="1:13" x14ac:dyDescent="0.45">
      <c r="A45" s="2">
        <v>4151</v>
      </c>
      <c r="B45" s="2" t="s">
        <v>10</v>
      </c>
      <c r="C45" s="3" t="s">
        <v>30</v>
      </c>
      <c r="D45" s="4" t="s">
        <v>11</v>
      </c>
      <c r="E45" s="4">
        <v>43768</v>
      </c>
      <c r="F45" s="5">
        <v>1964</v>
      </c>
      <c r="G45" s="5">
        <v>1972</v>
      </c>
      <c r="H45" s="5">
        <f>G45-$F45</f>
        <v>8</v>
      </c>
      <c r="I45" s="6">
        <v>1209200</v>
      </c>
      <c r="J45" s="6">
        <v>2323</v>
      </c>
      <c r="K45" s="5">
        <f>IF(ISNUMBER(J45),J45-$F45,"")</f>
        <v>359</v>
      </c>
      <c r="L45" s="7">
        <f>IF(ISNUMBER(J45),K45/$F45,"")</f>
        <v>0.18279022403258655</v>
      </c>
      <c r="M45" s="6">
        <v>1849700</v>
      </c>
    </row>
    <row r="46" spans="1:13" x14ac:dyDescent="0.45">
      <c r="A46" s="2">
        <v>6256</v>
      </c>
      <c r="B46" s="2" t="s">
        <v>13</v>
      </c>
      <c r="C46" s="3" t="s">
        <v>39</v>
      </c>
      <c r="D46" s="4" t="s">
        <v>11</v>
      </c>
      <c r="E46" s="4">
        <v>43769</v>
      </c>
      <c r="F46" s="5">
        <v>8070</v>
      </c>
      <c r="G46" s="5">
        <v>8340</v>
      </c>
      <c r="H46" s="5">
        <f>G46-$F46</f>
        <v>270</v>
      </c>
      <c r="I46" s="6">
        <v>33900</v>
      </c>
      <c r="J46" s="6">
        <v>11880</v>
      </c>
      <c r="K46" s="5">
        <f>IF(ISNUMBER(J46),J46-$F46,"")</f>
        <v>3810</v>
      </c>
      <c r="L46" s="7">
        <f>IF(ISNUMBER(J46),K46/$F46,"")</f>
        <v>0.47211895910780671</v>
      </c>
      <c r="M46" s="6">
        <v>211600</v>
      </c>
    </row>
    <row r="47" spans="1:13" x14ac:dyDescent="0.45">
      <c r="A47" s="8"/>
      <c r="E47" s="4"/>
      <c r="F47" s="5"/>
      <c r="G47" s="5"/>
      <c r="H47" s="5"/>
      <c r="I47" s="5"/>
      <c r="J47" s="10"/>
      <c r="K47" s="10"/>
    </row>
    <row r="48" spans="1:13" x14ac:dyDescent="0.45">
      <c r="A48" s="8"/>
      <c r="E48" s="4"/>
      <c r="F48" s="5"/>
      <c r="G48" s="5"/>
      <c r="H48" s="5"/>
      <c r="I48" s="5"/>
      <c r="J48" s="10"/>
      <c r="K48" s="10"/>
    </row>
    <row r="49" spans="1:11" x14ac:dyDescent="0.45">
      <c r="A49" s="8"/>
      <c r="E49" s="4"/>
      <c r="F49" s="5"/>
      <c r="G49" s="5"/>
      <c r="H49" s="5"/>
      <c r="I49" s="5"/>
      <c r="J49" s="10"/>
      <c r="K49" s="10"/>
    </row>
    <row r="50" spans="1:11" x14ac:dyDescent="0.45">
      <c r="A50" s="8"/>
      <c r="E50" s="4"/>
      <c r="F50" s="5"/>
      <c r="G50" s="5"/>
      <c r="H50" s="5"/>
      <c r="I50" s="5"/>
      <c r="J50" s="10"/>
      <c r="K50" s="10"/>
    </row>
    <row r="51" spans="1:11" x14ac:dyDescent="0.45">
      <c r="A51" s="8"/>
      <c r="E51" s="4"/>
      <c r="F51" s="5"/>
      <c r="G51" s="5"/>
      <c r="H51" s="5"/>
      <c r="I51" s="5"/>
      <c r="J51" s="10"/>
      <c r="K51" s="10"/>
    </row>
    <row r="52" spans="1:11" x14ac:dyDescent="0.45">
      <c r="A52" s="8"/>
      <c r="E52" s="4"/>
      <c r="F52" s="5"/>
      <c r="G52" s="5"/>
      <c r="H52" s="5"/>
      <c r="I52" s="5"/>
      <c r="J52" s="10"/>
      <c r="K52" s="10"/>
    </row>
    <row r="53" spans="1:11" x14ac:dyDescent="0.45">
      <c r="A53" s="8"/>
      <c r="E53" s="4"/>
      <c r="F53" s="5"/>
      <c r="G53" s="5"/>
      <c r="H53" s="5"/>
      <c r="I53" s="5"/>
      <c r="J53" s="10"/>
      <c r="K53" s="10"/>
    </row>
    <row r="54" spans="1:11" x14ac:dyDescent="0.45">
      <c r="A54" s="8"/>
      <c r="E54" s="4"/>
      <c r="F54" s="5"/>
      <c r="G54" s="5"/>
      <c r="H54" s="5"/>
      <c r="I54" s="5"/>
      <c r="J54" s="10"/>
      <c r="K54" s="10"/>
    </row>
    <row r="55" spans="1:11" x14ac:dyDescent="0.45">
      <c r="A55" s="8"/>
      <c r="E55" s="4"/>
      <c r="F55" s="5"/>
      <c r="G55" s="5"/>
      <c r="H55" s="5"/>
      <c r="I55" s="5"/>
      <c r="J55" s="10"/>
      <c r="K55" s="10"/>
    </row>
    <row r="56" spans="1:11" x14ac:dyDescent="0.45">
      <c r="A56" s="8"/>
      <c r="E56" s="4"/>
      <c r="F56" s="5"/>
      <c r="G56" s="5"/>
      <c r="H56" s="5"/>
      <c r="I56" s="5"/>
      <c r="J56" s="10"/>
      <c r="K56" s="10"/>
    </row>
    <row r="57" spans="1:11" x14ac:dyDescent="0.45">
      <c r="A57" s="8"/>
      <c r="E57" s="4"/>
      <c r="F57" s="5"/>
      <c r="G57" s="5"/>
      <c r="H57" s="5"/>
      <c r="I57" s="5"/>
      <c r="J57" s="10"/>
      <c r="K57" s="10"/>
    </row>
    <row r="58" spans="1:11" x14ac:dyDescent="0.45">
      <c r="A58" s="8"/>
      <c r="E58" s="4"/>
      <c r="F58" s="5"/>
      <c r="G58" s="5"/>
      <c r="H58" s="5"/>
      <c r="I58" s="5"/>
      <c r="J58" s="10"/>
      <c r="K58" s="10"/>
    </row>
    <row r="59" spans="1:11" x14ac:dyDescent="0.45">
      <c r="A59" s="8"/>
      <c r="E59" s="4"/>
      <c r="F59" s="5"/>
      <c r="G59" s="5"/>
      <c r="H59" s="5"/>
      <c r="I59" s="5"/>
      <c r="J59" s="10"/>
      <c r="K59" s="10"/>
    </row>
    <row r="60" spans="1:11" x14ac:dyDescent="0.45">
      <c r="A60" s="8"/>
      <c r="E60" s="4"/>
      <c r="F60" s="5"/>
      <c r="G60" s="5"/>
      <c r="H60" s="5"/>
      <c r="I60" s="5"/>
      <c r="J60" s="10"/>
      <c r="K60" s="10"/>
    </row>
    <row r="61" spans="1:11" x14ac:dyDescent="0.45">
      <c r="A61" s="8"/>
      <c r="E61" s="4"/>
      <c r="F61" s="5"/>
      <c r="G61" s="5"/>
      <c r="H61" s="5"/>
      <c r="I61" s="5"/>
      <c r="J61" s="10"/>
      <c r="K61" s="10"/>
    </row>
    <row r="62" spans="1:11" x14ac:dyDescent="0.45">
      <c r="A62" s="8"/>
      <c r="E62" s="4"/>
      <c r="F62" s="5"/>
      <c r="G62" s="5"/>
      <c r="H62" s="5"/>
      <c r="I62" s="5"/>
      <c r="J62" s="10"/>
      <c r="K62" s="10"/>
    </row>
    <row r="63" spans="1:11" x14ac:dyDescent="0.45">
      <c r="A63" s="8"/>
      <c r="E63" s="4"/>
      <c r="F63" s="5"/>
      <c r="G63" s="5"/>
      <c r="H63" s="5"/>
      <c r="I63" s="5"/>
      <c r="J63" s="10"/>
      <c r="K63" s="10"/>
    </row>
    <row r="64" spans="1:11" x14ac:dyDescent="0.45">
      <c r="A64" s="8"/>
      <c r="E64" s="4"/>
      <c r="F64" s="5"/>
      <c r="G64" s="5"/>
      <c r="H64" s="5"/>
      <c r="I64" s="5"/>
      <c r="J64" s="10"/>
      <c r="K64" s="10"/>
    </row>
    <row r="65" spans="1:11" x14ac:dyDescent="0.45">
      <c r="A65" s="8"/>
      <c r="E65" s="4"/>
      <c r="F65" s="5"/>
      <c r="G65" s="5"/>
      <c r="H65" s="5"/>
      <c r="I65" s="5"/>
      <c r="J65" s="10"/>
      <c r="K65" s="10"/>
    </row>
    <row r="66" spans="1:11" x14ac:dyDescent="0.45">
      <c r="A66" s="8"/>
      <c r="E66" s="4"/>
      <c r="F66" s="5"/>
      <c r="G66" s="5"/>
      <c r="H66" s="5"/>
      <c r="I66" s="5"/>
      <c r="J66" s="10"/>
      <c r="K66" s="10"/>
    </row>
    <row r="67" spans="1:11" x14ac:dyDescent="0.45">
      <c r="A67" s="8"/>
      <c r="E67" s="4"/>
      <c r="F67" s="5"/>
      <c r="G67" s="5"/>
      <c r="H67" s="5"/>
      <c r="I67" s="5"/>
      <c r="J67" s="10"/>
      <c r="K67" s="10"/>
    </row>
    <row r="68" spans="1:11" x14ac:dyDescent="0.45">
      <c r="A68" s="8"/>
      <c r="E68" s="4"/>
      <c r="F68" s="5"/>
      <c r="G68" s="5"/>
      <c r="H68" s="5"/>
      <c r="I68" s="5"/>
      <c r="J68" s="10"/>
      <c r="K68" s="10"/>
    </row>
    <row r="69" spans="1:11" x14ac:dyDescent="0.45">
      <c r="A69" s="8"/>
      <c r="E69" s="4"/>
      <c r="F69" s="5"/>
      <c r="G69" s="5"/>
      <c r="H69" s="5"/>
      <c r="I69" s="5"/>
      <c r="J69" s="10"/>
      <c r="K69" s="10"/>
    </row>
    <row r="70" spans="1:11" x14ac:dyDescent="0.45">
      <c r="A70" s="8"/>
      <c r="E70" s="4"/>
      <c r="F70" s="5"/>
      <c r="G70" s="5"/>
      <c r="H70" s="5"/>
      <c r="I70" s="5"/>
      <c r="J70" s="10"/>
      <c r="K70" s="10"/>
    </row>
    <row r="71" spans="1:11" x14ac:dyDescent="0.45">
      <c r="A71" s="8"/>
      <c r="E71" s="4"/>
      <c r="F71" s="5"/>
      <c r="G71" s="5"/>
      <c r="H71" s="5"/>
      <c r="I71" s="5"/>
      <c r="J71" s="10"/>
      <c r="K71" s="10"/>
    </row>
    <row r="72" spans="1:11" x14ac:dyDescent="0.45">
      <c r="A72" s="8"/>
      <c r="E72" s="4"/>
      <c r="F72" s="5"/>
      <c r="G72" s="5"/>
      <c r="H72" s="5"/>
      <c r="I72" s="5"/>
      <c r="J72" s="10"/>
      <c r="K72" s="10"/>
    </row>
    <row r="73" spans="1:11" x14ac:dyDescent="0.45">
      <c r="A73" s="8"/>
      <c r="E73" s="4"/>
      <c r="F73" s="5"/>
      <c r="G73" s="5"/>
      <c r="H73" s="5"/>
      <c r="I73" s="5"/>
      <c r="J73" s="10"/>
      <c r="K73" s="10"/>
    </row>
    <row r="74" spans="1:11" x14ac:dyDescent="0.45">
      <c r="A74" s="8"/>
      <c r="E74" s="4"/>
      <c r="F74" s="5"/>
      <c r="G74" s="5"/>
      <c r="H74" s="5"/>
      <c r="I74" s="5"/>
      <c r="J74" s="10"/>
      <c r="K74" s="10"/>
    </row>
    <row r="75" spans="1:11" x14ac:dyDescent="0.45">
      <c r="A75" s="8"/>
      <c r="E75" s="4"/>
      <c r="F75" s="5"/>
      <c r="G75" s="5"/>
      <c r="H75" s="5"/>
      <c r="I75" s="5"/>
      <c r="J75" s="10"/>
      <c r="K75" s="10"/>
    </row>
    <row r="76" spans="1:11" x14ac:dyDescent="0.45">
      <c r="A76" s="8"/>
      <c r="E76" s="4"/>
      <c r="F76" s="5"/>
      <c r="G76" s="5"/>
      <c r="H76" s="5"/>
      <c r="I76" s="5"/>
      <c r="J76" s="10"/>
      <c r="K76" s="10"/>
    </row>
    <row r="77" spans="1:11" x14ac:dyDescent="0.45">
      <c r="A77" s="8"/>
      <c r="E77" s="4"/>
      <c r="F77" s="5"/>
      <c r="G77" s="5"/>
      <c r="H77" s="5"/>
      <c r="I77" s="5"/>
      <c r="J77" s="10"/>
      <c r="K77" s="10"/>
    </row>
    <row r="78" spans="1:11" x14ac:dyDescent="0.45">
      <c r="A78" s="8"/>
      <c r="E78" s="4"/>
      <c r="F78" s="5"/>
      <c r="G78" s="5"/>
      <c r="H78" s="5"/>
      <c r="I78" s="5"/>
      <c r="J78" s="10"/>
      <c r="K78" s="10"/>
    </row>
    <row r="79" spans="1:11" x14ac:dyDescent="0.45">
      <c r="A79" s="8"/>
      <c r="E79" s="4"/>
      <c r="F79" s="5"/>
      <c r="G79" s="5"/>
      <c r="H79" s="5"/>
      <c r="I79" s="5"/>
      <c r="J79" s="10"/>
      <c r="K79" s="10"/>
    </row>
    <row r="80" spans="1:11" x14ac:dyDescent="0.45">
      <c r="A80" s="8"/>
      <c r="E80" s="4"/>
      <c r="F80" s="5"/>
      <c r="G80" s="5"/>
      <c r="H80" s="5"/>
      <c r="I80" s="5"/>
      <c r="J80" s="10"/>
      <c r="K80" s="10"/>
    </row>
    <row r="81" spans="1:11" x14ac:dyDescent="0.45">
      <c r="A81" s="8"/>
      <c r="E81" s="4"/>
      <c r="F81" s="5"/>
      <c r="G81" s="5"/>
      <c r="H81" s="5"/>
      <c r="I81" s="5"/>
      <c r="J81" s="10"/>
      <c r="K81" s="10"/>
    </row>
    <row r="82" spans="1:11" x14ac:dyDescent="0.45">
      <c r="A82" s="8"/>
      <c r="E82" s="4"/>
      <c r="F82" s="5"/>
      <c r="G82" s="5"/>
      <c r="H82" s="5"/>
      <c r="I82" s="5"/>
      <c r="J82" s="10"/>
      <c r="K82" s="10"/>
    </row>
    <row r="83" spans="1:11" x14ac:dyDescent="0.45">
      <c r="A83" s="8"/>
      <c r="E83" s="4"/>
      <c r="F83" s="5"/>
      <c r="G83" s="5"/>
      <c r="H83" s="5"/>
      <c r="I83" s="5"/>
      <c r="J83" s="10"/>
      <c r="K83" s="10"/>
    </row>
    <row r="84" spans="1:11" x14ac:dyDescent="0.45">
      <c r="A84" s="8"/>
      <c r="E84" s="4"/>
      <c r="F84" s="5"/>
      <c r="G84" s="5"/>
      <c r="H84" s="5"/>
      <c r="I84" s="5"/>
      <c r="J84" s="10"/>
      <c r="K84" s="10"/>
    </row>
    <row r="85" spans="1:11" x14ac:dyDescent="0.45">
      <c r="A85" s="8"/>
      <c r="E85" s="4"/>
      <c r="F85" s="5"/>
      <c r="G85" s="5"/>
      <c r="H85" s="5"/>
      <c r="I85" s="5"/>
      <c r="J85" s="10"/>
      <c r="K85" s="10"/>
    </row>
    <row r="86" spans="1:11" x14ac:dyDescent="0.45">
      <c r="A86" s="8"/>
      <c r="E86" s="4"/>
      <c r="F86" s="5"/>
      <c r="G86" s="5"/>
      <c r="H86" s="5"/>
      <c r="I86" s="5"/>
      <c r="J86" s="10"/>
      <c r="K86" s="10"/>
    </row>
    <row r="87" spans="1:11" x14ac:dyDescent="0.45">
      <c r="A87" s="8"/>
      <c r="E87" s="4"/>
      <c r="F87" s="5"/>
      <c r="G87" s="5"/>
      <c r="H87" s="5"/>
      <c r="I87" s="5"/>
      <c r="J87" s="10"/>
      <c r="K87" s="10"/>
    </row>
    <row r="88" spans="1:11" x14ac:dyDescent="0.45">
      <c r="A88" s="8"/>
      <c r="E88" s="4"/>
      <c r="F88" s="5"/>
      <c r="G88" s="5"/>
      <c r="H88" s="5"/>
      <c r="I88" s="5"/>
      <c r="J88" s="10"/>
      <c r="K88" s="10"/>
    </row>
    <row r="89" spans="1:11" x14ac:dyDescent="0.45">
      <c r="A89" s="8"/>
      <c r="E89" s="4"/>
      <c r="F89" s="5"/>
      <c r="G89" s="5"/>
      <c r="H89" s="5"/>
      <c r="I89" s="5"/>
      <c r="J89" s="10"/>
      <c r="K89" s="10"/>
    </row>
    <row r="90" spans="1:11" x14ac:dyDescent="0.45">
      <c r="A90" s="8"/>
      <c r="E90" s="4"/>
      <c r="F90" s="5"/>
      <c r="G90" s="5"/>
      <c r="H90" s="5"/>
      <c r="I90" s="5"/>
      <c r="J90" s="10"/>
      <c r="K90" s="10"/>
    </row>
    <row r="91" spans="1:11" x14ac:dyDescent="0.45">
      <c r="A91" s="8"/>
      <c r="E91" s="4"/>
      <c r="F91" s="5"/>
      <c r="G91" s="5"/>
      <c r="H91" s="5"/>
      <c r="I91" s="5"/>
      <c r="J91" s="10"/>
      <c r="K91" s="10"/>
    </row>
    <row r="92" spans="1:11" x14ac:dyDescent="0.45">
      <c r="A92" s="8"/>
      <c r="E92" s="4"/>
      <c r="F92" s="5"/>
      <c r="G92" s="5"/>
      <c r="H92" s="5"/>
      <c r="I92" s="5"/>
      <c r="J92" s="10"/>
      <c r="K92" s="10"/>
    </row>
    <row r="93" spans="1:11" x14ac:dyDescent="0.45">
      <c r="A93" s="8"/>
      <c r="E93" s="4"/>
      <c r="F93" s="5"/>
      <c r="G93" s="5"/>
      <c r="H93" s="5"/>
      <c r="I93" s="5"/>
      <c r="J93" s="10"/>
      <c r="K93" s="10"/>
    </row>
    <row r="94" spans="1:11" x14ac:dyDescent="0.45">
      <c r="A94" s="8"/>
      <c r="E94" s="4"/>
      <c r="F94" s="5"/>
      <c r="G94" s="5"/>
      <c r="H94" s="5"/>
      <c r="I94" s="5"/>
      <c r="J94" s="10"/>
      <c r="K94" s="10"/>
    </row>
    <row r="95" spans="1:11" x14ac:dyDescent="0.45">
      <c r="A95" s="8"/>
      <c r="E95" s="4"/>
      <c r="F95" s="5"/>
      <c r="G95" s="5"/>
      <c r="H95" s="5"/>
      <c r="I95" s="5"/>
      <c r="J95" s="10"/>
      <c r="K95" s="10"/>
    </row>
    <row r="96" spans="1:11" x14ac:dyDescent="0.45">
      <c r="A96" s="8"/>
      <c r="E96" s="4"/>
      <c r="F96" s="5"/>
      <c r="G96" s="5"/>
      <c r="H96" s="5"/>
      <c r="I96" s="5"/>
      <c r="J96" s="10"/>
      <c r="K96" s="10"/>
    </row>
    <row r="97" spans="1:11" x14ac:dyDescent="0.45">
      <c r="A97" s="8"/>
      <c r="E97" s="4"/>
      <c r="F97" s="5"/>
      <c r="G97" s="5"/>
      <c r="H97" s="5"/>
      <c r="I97" s="5"/>
      <c r="J97" s="10"/>
      <c r="K97" s="10"/>
    </row>
    <row r="98" spans="1:11" x14ac:dyDescent="0.45">
      <c r="A98" s="8"/>
      <c r="E98" s="4"/>
      <c r="F98" s="5"/>
      <c r="G98" s="5"/>
      <c r="H98" s="5"/>
      <c r="I98" s="5"/>
      <c r="J98" s="10"/>
      <c r="K98" s="10"/>
    </row>
    <row r="99" spans="1:11" x14ac:dyDescent="0.45">
      <c r="A99" s="8"/>
      <c r="E99" s="4"/>
      <c r="F99" s="5"/>
      <c r="G99" s="5"/>
      <c r="H99" s="5"/>
      <c r="I99" s="5"/>
      <c r="J99" s="10"/>
      <c r="K99" s="10"/>
    </row>
    <row r="100" spans="1:11" x14ac:dyDescent="0.45">
      <c r="A100" s="8"/>
      <c r="E100" s="4"/>
      <c r="F100" s="5"/>
      <c r="G100" s="5"/>
      <c r="H100" s="5"/>
      <c r="I100" s="5"/>
      <c r="J100" s="10"/>
      <c r="K100" s="10"/>
    </row>
    <row r="101" spans="1:11" x14ac:dyDescent="0.45">
      <c r="A101" s="8"/>
      <c r="E101" s="4"/>
      <c r="F101" s="5"/>
      <c r="G101" s="5"/>
      <c r="H101" s="5"/>
      <c r="I101" s="5"/>
      <c r="J101" s="10"/>
      <c r="K101" s="10"/>
    </row>
    <row r="102" spans="1:11" x14ac:dyDescent="0.45">
      <c r="A102" s="8"/>
      <c r="E102" s="4"/>
      <c r="F102" s="5"/>
      <c r="G102" s="5"/>
      <c r="H102" s="5"/>
      <c r="I102" s="5"/>
      <c r="J102" s="10"/>
      <c r="K102" s="10"/>
    </row>
    <row r="103" spans="1:11" x14ac:dyDescent="0.45">
      <c r="A103" s="8"/>
      <c r="E103" s="4"/>
      <c r="F103" s="5"/>
      <c r="G103" s="5"/>
      <c r="H103" s="5"/>
      <c r="I103" s="5"/>
      <c r="J103" s="10"/>
      <c r="K103" s="10"/>
    </row>
    <row r="104" spans="1:11" x14ac:dyDescent="0.45">
      <c r="A104" s="8"/>
      <c r="E104" s="4"/>
      <c r="F104" s="5"/>
      <c r="G104" s="5"/>
      <c r="H104" s="5"/>
      <c r="I104" s="5"/>
      <c r="J104" s="10"/>
      <c r="K104" s="10"/>
    </row>
    <row r="105" spans="1:11" x14ac:dyDescent="0.45">
      <c r="A105" s="8"/>
      <c r="E105" s="4"/>
      <c r="F105" s="5"/>
      <c r="G105" s="5"/>
      <c r="H105" s="5"/>
      <c r="I105" s="5"/>
      <c r="J105" s="10"/>
      <c r="K105" s="10"/>
    </row>
    <row r="106" spans="1:11" x14ac:dyDescent="0.45">
      <c r="A106" s="8"/>
      <c r="E106" s="4"/>
      <c r="F106" s="5"/>
      <c r="G106" s="5"/>
      <c r="H106" s="5"/>
      <c r="I106" s="5"/>
      <c r="J106" s="10"/>
      <c r="K106" s="10"/>
    </row>
    <row r="107" spans="1:11" x14ac:dyDescent="0.45">
      <c r="A107" s="8"/>
      <c r="E107" s="4"/>
      <c r="F107" s="5"/>
      <c r="G107" s="5"/>
      <c r="H107" s="5"/>
      <c r="I107" s="5"/>
      <c r="J107" s="10"/>
      <c r="K107" s="10"/>
    </row>
  </sheetData>
  <sortState xmlns:xlrd2="http://schemas.microsoft.com/office/spreadsheetml/2017/richdata2" ref="A4:M46">
    <sortCondition ref="L4:L46"/>
  </sortState>
  <mergeCells count="4">
    <mergeCell ref="A1:M1"/>
    <mergeCell ref="E2:F2"/>
    <mergeCell ref="J2:M2"/>
    <mergeCell ref="G2:I2"/>
  </mergeCells>
  <phoneticPr fontId="1"/>
  <printOptions gridLines="1"/>
  <pageMargins left="0.25" right="0.25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1CF6D-3EC5-43EE-A400-D4D5518F6E42}">
  <dimension ref="A1:M108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M1"/>
    </sheetView>
  </sheetViews>
  <sheetFormatPr defaultRowHeight="18" x14ac:dyDescent="0.45"/>
  <cols>
    <col min="1" max="1" width="8.69921875" style="1" customWidth="1"/>
    <col min="2" max="2" width="5.69921875" style="1" customWidth="1"/>
    <col min="3" max="3" width="43" style="9" customWidth="1"/>
    <col min="4" max="4" width="5.69921875" style="1" customWidth="1"/>
    <col min="5" max="5" width="12.69921875" style="1" customWidth="1"/>
    <col min="6" max="13" width="10.69921875" customWidth="1"/>
  </cols>
  <sheetData>
    <row r="1" spans="1:13" x14ac:dyDescent="0.45">
      <c r="A1" s="25" t="s">
        <v>61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x14ac:dyDescent="0.45">
      <c r="C2" s="1"/>
      <c r="E2" s="23" t="s">
        <v>0</v>
      </c>
      <c r="F2" s="23"/>
      <c r="G2" s="24">
        <v>43770</v>
      </c>
      <c r="H2" s="24"/>
      <c r="I2" s="24"/>
      <c r="J2" s="24">
        <v>43798</v>
      </c>
      <c r="K2" s="23"/>
      <c r="L2" s="23"/>
      <c r="M2" s="23"/>
    </row>
    <row r="3" spans="1:13" s="1" customFormat="1" x14ac:dyDescent="0.45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1" t="s">
        <v>6</v>
      </c>
      <c r="G3" s="1" t="s">
        <v>16</v>
      </c>
      <c r="H3" s="1" t="s">
        <v>9</v>
      </c>
      <c r="I3" s="11" t="s">
        <v>8</v>
      </c>
      <c r="J3" s="11" t="s">
        <v>158</v>
      </c>
      <c r="K3" s="11" t="s">
        <v>159</v>
      </c>
      <c r="L3" s="13" t="s">
        <v>7</v>
      </c>
      <c r="M3" s="11" t="s">
        <v>8</v>
      </c>
    </row>
    <row r="4" spans="1:13" x14ac:dyDescent="0.45">
      <c r="A4" s="2">
        <v>4427</v>
      </c>
      <c r="B4" s="2" t="s">
        <v>12</v>
      </c>
      <c r="C4" s="3" t="s">
        <v>91</v>
      </c>
      <c r="D4" s="12" t="s">
        <v>11</v>
      </c>
      <c r="E4" s="4">
        <v>43766</v>
      </c>
      <c r="F4" s="5">
        <v>6070</v>
      </c>
      <c r="G4" s="5">
        <v>4890</v>
      </c>
      <c r="H4" s="5">
        <f>G4-$F4</f>
        <v>-1180</v>
      </c>
      <c r="I4" s="6">
        <v>99100</v>
      </c>
      <c r="J4" s="6">
        <v>4535</v>
      </c>
      <c r="K4" s="5">
        <f>IF(ISNUMBER(J4),J4-$F4,"")</f>
        <v>-1535</v>
      </c>
      <c r="L4" s="7">
        <f>IF(ISNUMBER(J4),K4/$F4,"")</f>
        <v>-0.25288303130148271</v>
      </c>
      <c r="M4" s="6">
        <v>137200</v>
      </c>
    </row>
    <row r="5" spans="1:13" x14ac:dyDescent="0.45">
      <c r="A5" s="2">
        <v>3851</v>
      </c>
      <c r="B5" s="2" t="s">
        <v>13</v>
      </c>
      <c r="C5" s="3" t="s">
        <v>79</v>
      </c>
      <c r="D5" s="15" t="s">
        <v>11</v>
      </c>
      <c r="E5" s="4">
        <v>43770</v>
      </c>
      <c r="F5" s="5">
        <v>1516</v>
      </c>
      <c r="G5" s="5">
        <v>1516</v>
      </c>
      <c r="H5" s="5">
        <f>G5-$F5</f>
        <v>0</v>
      </c>
      <c r="I5" s="6">
        <v>754300</v>
      </c>
      <c r="J5" s="6">
        <v>1324</v>
      </c>
      <c r="K5" s="5">
        <f>IF(ISNUMBER(J5),J5-$F5,"")</f>
        <v>-192</v>
      </c>
      <c r="L5" s="7">
        <f>IF(ISNUMBER(J5),K5/$F5,"")</f>
        <v>-0.12664907651715041</v>
      </c>
      <c r="M5" s="6">
        <v>1486100</v>
      </c>
    </row>
    <row r="6" spans="1:13" x14ac:dyDescent="0.45">
      <c r="A6" s="2">
        <v>6173</v>
      </c>
      <c r="B6" s="2" t="s">
        <v>12</v>
      </c>
      <c r="C6" s="3" t="s">
        <v>102</v>
      </c>
      <c r="D6" s="4" t="s">
        <v>11</v>
      </c>
      <c r="E6" s="4">
        <v>43766</v>
      </c>
      <c r="F6" s="5">
        <v>1420</v>
      </c>
      <c r="G6" s="5">
        <v>1300</v>
      </c>
      <c r="H6" s="5">
        <f>G6-$F6</f>
        <v>-120</v>
      </c>
      <c r="I6" s="6">
        <v>7200</v>
      </c>
      <c r="J6" s="6">
        <v>1247</v>
      </c>
      <c r="K6" s="5">
        <f>IF(ISNUMBER(J6),J6-$F6,"")</f>
        <v>-173</v>
      </c>
      <c r="L6" s="7">
        <f>IF(ISNUMBER(J6),K6/$F6,"")</f>
        <v>-0.12183098591549296</v>
      </c>
      <c r="M6" s="6">
        <v>1500</v>
      </c>
    </row>
    <row r="7" spans="1:13" x14ac:dyDescent="0.45">
      <c r="A7" s="2">
        <v>3902</v>
      </c>
      <c r="B7" s="2" t="s">
        <v>10</v>
      </c>
      <c r="C7" s="3" t="s">
        <v>80</v>
      </c>
      <c r="D7" s="15" t="s">
        <v>11</v>
      </c>
      <c r="E7" s="4">
        <v>43767</v>
      </c>
      <c r="F7" s="5">
        <v>1121</v>
      </c>
      <c r="G7" s="5">
        <v>1132</v>
      </c>
      <c r="H7" s="5">
        <f>G7-$F7</f>
        <v>11</v>
      </c>
      <c r="I7" s="6">
        <v>69700</v>
      </c>
      <c r="J7" s="6">
        <v>990</v>
      </c>
      <c r="K7" s="5">
        <f>IF(ISNUMBER(J7),J7-$F7,"")</f>
        <v>-131</v>
      </c>
      <c r="L7" s="7">
        <f>IF(ISNUMBER(J7),K7/$F7,"")</f>
        <v>-0.11685994647636039</v>
      </c>
      <c r="M7" s="6">
        <v>600900</v>
      </c>
    </row>
    <row r="8" spans="1:13" x14ac:dyDescent="0.45">
      <c r="A8" s="2">
        <v>4240</v>
      </c>
      <c r="B8" s="2" t="s">
        <v>13</v>
      </c>
      <c r="C8" s="3" t="s">
        <v>84</v>
      </c>
      <c r="D8" s="12" t="s">
        <v>11</v>
      </c>
      <c r="E8" s="4">
        <v>43769</v>
      </c>
      <c r="F8" s="5">
        <v>611</v>
      </c>
      <c r="G8" s="5">
        <v>569</v>
      </c>
      <c r="H8" s="5">
        <f>G8-$F8</f>
        <v>-42</v>
      </c>
      <c r="I8" s="6">
        <v>222400</v>
      </c>
      <c r="J8" s="6">
        <v>540</v>
      </c>
      <c r="K8" s="5">
        <f>IF(ISNUMBER(J8),J8-$F8,"")</f>
        <v>-71</v>
      </c>
      <c r="L8" s="7">
        <f>IF(ISNUMBER(J8),K8/$F8,"")</f>
        <v>-0.11620294599018004</v>
      </c>
      <c r="M8" s="6">
        <v>51700</v>
      </c>
    </row>
    <row r="9" spans="1:13" x14ac:dyDescent="0.45">
      <c r="A9" s="8">
        <v>6894</v>
      </c>
      <c r="B9" s="14" t="s">
        <v>14</v>
      </c>
      <c r="C9" s="9" t="s">
        <v>108</v>
      </c>
      <c r="D9" s="14" t="s">
        <v>11</v>
      </c>
      <c r="E9" s="4">
        <v>43767</v>
      </c>
      <c r="F9" s="5">
        <v>2430</v>
      </c>
      <c r="G9" s="5">
        <v>2397</v>
      </c>
      <c r="H9" s="5">
        <f>G9-$F9</f>
        <v>-33</v>
      </c>
      <c r="I9" s="6">
        <v>1500</v>
      </c>
      <c r="J9" s="6">
        <v>2211</v>
      </c>
      <c r="K9" s="5">
        <f>IF(ISNUMBER(J9),J9-$F9,"")</f>
        <v>-219</v>
      </c>
      <c r="L9" s="7">
        <f>IF(ISNUMBER(J9),K9/$F9,"")</f>
        <v>-9.0123456790123457E-2</v>
      </c>
      <c r="M9" s="6">
        <v>400</v>
      </c>
    </row>
    <row r="10" spans="1:13" x14ac:dyDescent="0.45">
      <c r="A10" s="2">
        <v>4080</v>
      </c>
      <c r="B10" s="2" t="s">
        <v>13</v>
      </c>
      <c r="C10" s="3" t="s">
        <v>83</v>
      </c>
      <c r="D10" s="15" t="s">
        <v>11</v>
      </c>
      <c r="E10" s="4">
        <v>43769</v>
      </c>
      <c r="F10" s="5">
        <v>974</v>
      </c>
      <c r="G10" s="5">
        <v>951</v>
      </c>
      <c r="H10" s="5">
        <f>G10-$F10</f>
        <v>-23</v>
      </c>
      <c r="I10" s="6">
        <v>121600</v>
      </c>
      <c r="J10" s="6">
        <v>917</v>
      </c>
      <c r="K10" s="5">
        <f>IF(ISNUMBER(J10),J10-$F10,"")</f>
        <v>-57</v>
      </c>
      <c r="L10" s="7">
        <f>IF(ISNUMBER(J10),K10/$F10,"")</f>
        <v>-5.8521560574948665E-2</v>
      </c>
      <c r="M10" s="6">
        <v>89900</v>
      </c>
    </row>
    <row r="11" spans="1:13" x14ac:dyDescent="0.45">
      <c r="A11" s="2">
        <v>4960</v>
      </c>
      <c r="B11" s="2" t="s">
        <v>14</v>
      </c>
      <c r="C11" s="3" t="s">
        <v>94</v>
      </c>
      <c r="D11" s="12" t="s">
        <v>11</v>
      </c>
      <c r="E11" s="4">
        <v>43766</v>
      </c>
      <c r="F11" s="5">
        <v>263</v>
      </c>
      <c r="G11" s="5">
        <v>258</v>
      </c>
      <c r="H11" s="5">
        <f>G11-$F11</f>
        <v>-5</v>
      </c>
      <c r="I11" s="6">
        <v>51300</v>
      </c>
      <c r="J11" s="6">
        <v>249</v>
      </c>
      <c r="K11" s="5">
        <f>IF(ISNUMBER(J11),J11-$F11,"")</f>
        <v>-14</v>
      </c>
      <c r="L11" s="7">
        <f>IF(ISNUMBER(J11),K11/$F11,"")</f>
        <v>-5.3231939163498096E-2</v>
      </c>
      <c r="M11" s="6">
        <v>70500</v>
      </c>
    </row>
    <row r="12" spans="1:13" x14ac:dyDescent="0.45">
      <c r="A12" s="8">
        <v>7265</v>
      </c>
      <c r="B12" s="14" t="s">
        <v>13</v>
      </c>
      <c r="C12" s="9" t="s">
        <v>113</v>
      </c>
      <c r="D12" s="14" t="s">
        <v>11</v>
      </c>
      <c r="E12" s="4">
        <v>43768</v>
      </c>
      <c r="F12" s="5">
        <v>2661</v>
      </c>
      <c r="G12" s="5">
        <v>2564</v>
      </c>
      <c r="H12" s="5">
        <f>G12-$F12</f>
        <v>-97</v>
      </c>
      <c r="I12" s="6">
        <v>4400</v>
      </c>
      <c r="J12" s="6">
        <v>2534</v>
      </c>
      <c r="K12" s="5">
        <f>IF(ISNUMBER(J12),J12-$F12,"")</f>
        <v>-127</v>
      </c>
      <c r="L12" s="7">
        <f>IF(ISNUMBER(J12),K12/$F12,"")</f>
        <v>-4.7726418639609171E-2</v>
      </c>
      <c r="M12" s="6">
        <v>700</v>
      </c>
    </row>
    <row r="13" spans="1:13" x14ac:dyDescent="0.45">
      <c r="A13" s="8">
        <v>9419</v>
      </c>
      <c r="B13" s="11" t="s">
        <v>10</v>
      </c>
      <c r="C13" s="9" t="s">
        <v>129</v>
      </c>
      <c r="D13" s="11" t="s">
        <v>11</v>
      </c>
      <c r="E13" s="4">
        <v>43768</v>
      </c>
      <c r="F13" s="5">
        <v>688</v>
      </c>
      <c r="G13" s="5">
        <v>681</v>
      </c>
      <c r="H13" s="5">
        <f>G13-$F13</f>
        <v>-7</v>
      </c>
      <c r="I13" s="6">
        <v>140100</v>
      </c>
      <c r="J13" s="6">
        <v>656</v>
      </c>
      <c r="K13" s="5">
        <f>IF(ISNUMBER(J13),J13-$F13,"")</f>
        <v>-32</v>
      </c>
      <c r="L13" s="7">
        <f>IF(ISNUMBER(J13),K13/$F13,"")</f>
        <v>-4.6511627906976744E-2</v>
      </c>
      <c r="M13" s="6">
        <v>324400</v>
      </c>
    </row>
    <row r="14" spans="1:13" x14ac:dyDescent="0.45">
      <c r="A14" s="2">
        <v>3182</v>
      </c>
      <c r="B14" s="2" t="s">
        <v>12</v>
      </c>
      <c r="C14" s="3" t="s">
        <v>72</v>
      </c>
      <c r="D14" s="15" t="s">
        <v>11</v>
      </c>
      <c r="E14" s="4">
        <v>43768</v>
      </c>
      <c r="F14" s="5">
        <v>1379</v>
      </c>
      <c r="G14" s="5">
        <v>1417</v>
      </c>
      <c r="H14" s="5">
        <f>G14-$F14</f>
        <v>38</v>
      </c>
      <c r="I14" s="6">
        <v>63000</v>
      </c>
      <c r="J14" s="6">
        <v>1315</v>
      </c>
      <c r="K14" s="5">
        <f>IF(ISNUMBER(J14),J14-$F14,"")</f>
        <v>-64</v>
      </c>
      <c r="L14" s="7">
        <f>IF(ISNUMBER(J14),K14/$F14,"")</f>
        <v>-4.6410442349528645E-2</v>
      </c>
      <c r="M14" s="6">
        <v>75500</v>
      </c>
    </row>
    <row r="15" spans="1:13" x14ac:dyDescent="0.45">
      <c r="A15" s="8">
        <v>8518</v>
      </c>
      <c r="B15" s="11" t="s">
        <v>10</v>
      </c>
      <c r="C15" s="9" t="s">
        <v>122</v>
      </c>
      <c r="D15" s="11" t="s">
        <v>11</v>
      </c>
      <c r="E15" s="4">
        <v>43769</v>
      </c>
      <c r="F15" s="5">
        <v>305</v>
      </c>
      <c r="G15" s="5">
        <v>305</v>
      </c>
      <c r="H15" s="5">
        <f>G15-$F15</f>
        <v>0</v>
      </c>
      <c r="I15" s="6">
        <v>942200</v>
      </c>
      <c r="J15" s="6">
        <v>291</v>
      </c>
      <c r="K15" s="5">
        <f>IF(ISNUMBER(J15),J15-$F15,"")</f>
        <v>-14</v>
      </c>
      <c r="L15" s="7">
        <f>IF(ISNUMBER(J15),K15/$F15,"")</f>
        <v>-4.5901639344262293E-2</v>
      </c>
      <c r="M15" s="6">
        <v>154300</v>
      </c>
    </row>
    <row r="16" spans="1:13" x14ac:dyDescent="0.45">
      <c r="A16" s="8">
        <v>9450</v>
      </c>
      <c r="B16" s="1" t="s">
        <v>10</v>
      </c>
      <c r="C16" s="9" t="s">
        <v>130</v>
      </c>
      <c r="D16" s="1" t="s">
        <v>11</v>
      </c>
      <c r="E16" s="4">
        <v>43767</v>
      </c>
      <c r="F16" s="5">
        <v>1451</v>
      </c>
      <c r="G16" s="5">
        <v>1438</v>
      </c>
      <c r="H16" s="5">
        <f>G16-$F16</f>
        <v>-13</v>
      </c>
      <c r="I16" s="6">
        <v>70900</v>
      </c>
      <c r="J16" s="6">
        <v>1385</v>
      </c>
      <c r="K16" s="5">
        <f>IF(ISNUMBER(J16),J16-$F16,"")</f>
        <v>-66</v>
      </c>
      <c r="L16" s="7">
        <f>IF(ISNUMBER(J16),K16/$F16,"")</f>
        <v>-4.5485871812543072E-2</v>
      </c>
      <c r="M16" s="6">
        <v>333000</v>
      </c>
    </row>
    <row r="17" spans="1:13" x14ac:dyDescent="0.45">
      <c r="A17" s="2">
        <v>3791</v>
      </c>
      <c r="B17" s="2" t="s">
        <v>13</v>
      </c>
      <c r="C17" s="3" t="s">
        <v>76</v>
      </c>
      <c r="D17" s="15" t="s">
        <v>11</v>
      </c>
      <c r="E17" s="4">
        <v>43768</v>
      </c>
      <c r="F17" s="5">
        <v>1608</v>
      </c>
      <c r="G17" s="5">
        <v>1568</v>
      </c>
      <c r="H17" s="5">
        <f>G17-$F17</f>
        <v>-40</v>
      </c>
      <c r="I17" s="6">
        <v>3400</v>
      </c>
      <c r="J17" s="6">
        <v>1540</v>
      </c>
      <c r="K17" s="5">
        <f>IF(ISNUMBER(J17),J17-$F17,"")</f>
        <v>-68</v>
      </c>
      <c r="L17" s="7">
        <f>IF(ISNUMBER(J17),K17/$F17,"")</f>
        <v>-4.228855721393035E-2</v>
      </c>
      <c r="M17" s="6">
        <v>2700</v>
      </c>
    </row>
    <row r="18" spans="1:13" x14ac:dyDescent="0.45">
      <c r="A18" s="2">
        <v>6081</v>
      </c>
      <c r="B18" s="2" t="s">
        <v>12</v>
      </c>
      <c r="C18" s="3" t="s">
        <v>99</v>
      </c>
      <c r="D18" s="4" t="s">
        <v>11</v>
      </c>
      <c r="E18" s="4">
        <v>43770</v>
      </c>
      <c r="F18" s="5">
        <v>430</v>
      </c>
      <c r="G18" s="5">
        <v>430</v>
      </c>
      <c r="H18" s="5">
        <f>G18-$F18</f>
        <v>0</v>
      </c>
      <c r="I18" s="6">
        <v>105600</v>
      </c>
      <c r="J18" s="6">
        <v>412</v>
      </c>
      <c r="K18" s="5">
        <f>IF(ISNUMBER(J18),J18-$F18,"")</f>
        <v>-18</v>
      </c>
      <c r="L18" s="7">
        <f>IF(ISNUMBER(J18),K18/$F18,"")</f>
        <v>-4.1860465116279069E-2</v>
      </c>
      <c r="M18" s="6">
        <v>153400</v>
      </c>
    </row>
    <row r="19" spans="1:13" x14ac:dyDescent="0.45">
      <c r="A19" s="8">
        <v>9753</v>
      </c>
      <c r="B19" s="1" t="s">
        <v>13</v>
      </c>
      <c r="C19" s="9" t="s">
        <v>134</v>
      </c>
      <c r="D19" s="1" t="s">
        <v>11</v>
      </c>
      <c r="E19" s="4">
        <v>43767</v>
      </c>
      <c r="F19" s="5">
        <v>717</v>
      </c>
      <c r="G19" s="5">
        <v>703</v>
      </c>
      <c r="H19" s="5">
        <f>G19-$F19</f>
        <v>-14</v>
      </c>
      <c r="I19" s="6">
        <v>76400</v>
      </c>
      <c r="J19" s="6">
        <v>702</v>
      </c>
      <c r="K19" s="5">
        <f>IF(ISNUMBER(J19),J19-$F19,"")</f>
        <v>-15</v>
      </c>
      <c r="L19" s="7">
        <f>IF(ISNUMBER(J19),K19/$F19,"")</f>
        <v>-2.0920502092050208E-2</v>
      </c>
      <c r="M19" s="6">
        <v>53000</v>
      </c>
    </row>
    <row r="20" spans="1:13" x14ac:dyDescent="0.45">
      <c r="A20" s="2">
        <v>3287</v>
      </c>
      <c r="B20" s="2" t="s">
        <v>10</v>
      </c>
      <c r="C20" s="3" t="s">
        <v>73</v>
      </c>
      <c r="D20" s="15" t="s">
        <v>11</v>
      </c>
      <c r="E20" s="4">
        <v>43768</v>
      </c>
      <c r="F20" s="5">
        <v>585000</v>
      </c>
      <c r="G20" s="5">
        <v>589000</v>
      </c>
      <c r="H20" s="5">
        <f>G20-$F20</f>
        <v>4000</v>
      </c>
      <c r="I20" s="6">
        <v>883</v>
      </c>
      <c r="J20" s="6">
        <v>577000</v>
      </c>
      <c r="K20" s="5">
        <f>IF(ISNUMBER(J20),J20-$F20,"")</f>
        <v>-8000</v>
      </c>
      <c r="L20" s="7">
        <f>IF(ISNUMBER(J20),K20/$F20,"")</f>
        <v>-1.3675213675213675E-2</v>
      </c>
      <c r="M20" s="6">
        <v>454</v>
      </c>
    </row>
    <row r="21" spans="1:13" x14ac:dyDescent="0.45">
      <c r="A21" s="8">
        <v>6337</v>
      </c>
      <c r="B21" s="14" t="s">
        <v>13</v>
      </c>
      <c r="C21" s="9" t="s">
        <v>104</v>
      </c>
      <c r="D21" s="14" t="s">
        <v>11</v>
      </c>
      <c r="E21" s="4">
        <v>43768</v>
      </c>
      <c r="F21" s="5">
        <v>1146</v>
      </c>
      <c r="G21" s="5">
        <v>1157</v>
      </c>
      <c r="H21" s="5">
        <f>G21-$F21</f>
        <v>11</v>
      </c>
      <c r="I21" s="6">
        <v>15400</v>
      </c>
      <c r="J21" s="6">
        <v>1142</v>
      </c>
      <c r="K21" s="5">
        <f>IF(ISNUMBER(J21),J21-$F21,"")</f>
        <v>-4</v>
      </c>
      <c r="L21" s="7">
        <f>IF(ISNUMBER(J21),K21/$F21,"")</f>
        <v>-3.4904013961605585E-3</v>
      </c>
      <c r="M21" s="6">
        <v>6400</v>
      </c>
    </row>
    <row r="22" spans="1:13" x14ac:dyDescent="0.45">
      <c r="A22" s="2">
        <v>2721</v>
      </c>
      <c r="B22" s="2" t="s">
        <v>13</v>
      </c>
      <c r="C22" s="3" t="s">
        <v>68</v>
      </c>
      <c r="D22" s="4" t="s">
        <v>11</v>
      </c>
      <c r="E22" s="4">
        <v>43769</v>
      </c>
      <c r="F22" s="5">
        <v>418</v>
      </c>
      <c r="G22" s="5">
        <v>418</v>
      </c>
      <c r="H22" s="5">
        <f>G22-$F22</f>
        <v>0</v>
      </c>
      <c r="I22" s="6">
        <v>6200</v>
      </c>
      <c r="J22" s="6">
        <v>417</v>
      </c>
      <c r="K22" s="5">
        <f>IF(ISNUMBER(J22),J22-$F22,"")</f>
        <v>-1</v>
      </c>
      <c r="L22" s="7">
        <f>IF(ISNUMBER(J22),K22/$F22,"")</f>
        <v>-2.3923444976076554E-3</v>
      </c>
      <c r="M22" s="6">
        <v>4000</v>
      </c>
    </row>
    <row r="23" spans="1:13" x14ac:dyDescent="0.45">
      <c r="A23" s="8">
        <v>9531</v>
      </c>
      <c r="B23" s="1" t="s">
        <v>10</v>
      </c>
      <c r="C23" s="9" t="s">
        <v>132</v>
      </c>
      <c r="D23" s="1" t="s">
        <v>11</v>
      </c>
      <c r="E23" s="4">
        <v>43769</v>
      </c>
      <c r="F23" s="5">
        <v>2646</v>
      </c>
      <c r="G23" s="5">
        <v>2635</v>
      </c>
      <c r="H23" s="5">
        <f>G23-$F23</f>
        <v>-11</v>
      </c>
      <c r="I23" s="6">
        <v>1402600</v>
      </c>
      <c r="J23" s="6">
        <v>2644.5</v>
      </c>
      <c r="K23" s="5">
        <f>IF(ISNUMBER(J23),J23-$F23,"")</f>
        <v>-1.5</v>
      </c>
      <c r="L23" s="7">
        <f>IF(ISNUMBER(J23),K23/$F23,"")</f>
        <v>-5.6689342403628119E-4</v>
      </c>
      <c r="M23" s="6">
        <v>1107300</v>
      </c>
    </row>
    <row r="24" spans="1:13" x14ac:dyDescent="0.45">
      <c r="A24" s="2">
        <v>4293</v>
      </c>
      <c r="B24" s="2" t="s">
        <v>13</v>
      </c>
      <c r="C24" s="3" t="s">
        <v>86</v>
      </c>
      <c r="D24" s="15" t="s">
        <v>11</v>
      </c>
      <c r="E24" s="4">
        <v>43768</v>
      </c>
      <c r="F24" s="5">
        <v>288</v>
      </c>
      <c r="G24" s="5">
        <v>258</v>
      </c>
      <c r="H24" s="5">
        <f>G24-$F24</f>
        <v>-30</v>
      </c>
      <c r="I24" s="6">
        <v>4928700</v>
      </c>
      <c r="J24" s="6">
        <v>288</v>
      </c>
      <c r="K24" s="5">
        <f>IF(ISNUMBER(J24),J24-$F24,"")</f>
        <v>0</v>
      </c>
      <c r="L24" s="7">
        <f>IF(ISNUMBER(J24),K24/$F24,"")</f>
        <v>0</v>
      </c>
      <c r="M24" s="6">
        <v>984500</v>
      </c>
    </row>
    <row r="25" spans="1:13" x14ac:dyDescent="0.45">
      <c r="A25" s="2">
        <v>2438</v>
      </c>
      <c r="B25" s="2" t="s">
        <v>12</v>
      </c>
      <c r="C25" s="3" t="s">
        <v>65</v>
      </c>
      <c r="D25" s="12" t="s">
        <v>11</v>
      </c>
      <c r="E25" s="4">
        <v>43766</v>
      </c>
      <c r="F25" s="5">
        <v>1435</v>
      </c>
      <c r="G25" s="5">
        <v>1403</v>
      </c>
      <c r="H25" s="5">
        <f>G25-$F25</f>
        <v>-32</v>
      </c>
      <c r="I25" s="6">
        <v>20700</v>
      </c>
      <c r="J25" s="6">
        <v>1436</v>
      </c>
      <c r="K25" s="5">
        <f>IF(ISNUMBER(J25),J25-$F25,"")</f>
        <v>1</v>
      </c>
      <c r="L25" s="7">
        <f>IF(ISNUMBER(J25),K25/$F25,"")</f>
        <v>6.9686411149825784E-4</v>
      </c>
      <c r="M25" s="6">
        <v>38800</v>
      </c>
    </row>
    <row r="26" spans="1:13" x14ac:dyDescent="0.45">
      <c r="A26" s="2">
        <v>1487</v>
      </c>
      <c r="B26" s="2" t="s">
        <v>10</v>
      </c>
      <c r="C26" s="3" t="s">
        <v>63</v>
      </c>
      <c r="D26" s="15" t="s">
        <v>11</v>
      </c>
      <c r="E26" s="4">
        <v>43767</v>
      </c>
      <c r="F26" s="5">
        <v>18390</v>
      </c>
      <c r="G26" s="5">
        <v>18580</v>
      </c>
      <c r="H26" s="5">
        <f>G26-$F26</f>
        <v>190</v>
      </c>
      <c r="I26" s="6">
        <v>43</v>
      </c>
      <c r="J26" s="6">
        <v>18450</v>
      </c>
      <c r="K26" s="5">
        <f>IF(ISNUMBER(J26),J26-$F26,"")</f>
        <v>60</v>
      </c>
      <c r="L26" s="7">
        <f>IF(ISNUMBER(J26),K26/$F26,"")</f>
        <v>3.2626427406199023E-3</v>
      </c>
      <c r="M26" s="6">
        <v>22</v>
      </c>
    </row>
    <row r="27" spans="1:13" x14ac:dyDescent="0.45">
      <c r="A27" s="8">
        <v>7777</v>
      </c>
      <c r="B27" s="14" t="s">
        <v>13</v>
      </c>
      <c r="C27" s="9" t="s">
        <v>117</v>
      </c>
      <c r="D27" s="14" t="s">
        <v>11</v>
      </c>
      <c r="E27" s="4">
        <v>43768</v>
      </c>
      <c r="F27" s="5">
        <v>519</v>
      </c>
      <c r="G27" s="5">
        <v>520</v>
      </c>
      <c r="H27" s="5">
        <f>G27-$F27</f>
        <v>1</v>
      </c>
      <c r="I27" s="6">
        <v>273000</v>
      </c>
      <c r="J27" s="6">
        <v>521</v>
      </c>
      <c r="K27" s="5">
        <f>IF(ISNUMBER(J27),J27-$F27,"")</f>
        <v>2</v>
      </c>
      <c r="L27" s="7">
        <f>IF(ISNUMBER(J27),K27/$F27,"")</f>
        <v>3.8535645472061657E-3</v>
      </c>
      <c r="M27" s="6">
        <v>110200</v>
      </c>
    </row>
    <row r="28" spans="1:13" x14ac:dyDescent="0.45">
      <c r="A28" s="2">
        <v>4398</v>
      </c>
      <c r="B28" s="2" t="s">
        <v>13</v>
      </c>
      <c r="C28" s="3" t="s">
        <v>89</v>
      </c>
      <c r="D28" s="4" t="s">
        <v>11</v>
      </c>
      <c r="E28" s="4">
        <v>43769</v>
      </c>
      <c r="F28" s="5">
        <v>1612</v>
      </c>
      <c r="G28" s="5">
        <v>1632</v>
      </c>
      <c r="H28" s="5">
        <f>G28-$F28</f>
        <v>20</v>
      </c>
      <c r="I28" s="6">
        <v>14700</v>
      </c>
      <c r="J28" s="6">
        <v>1622</v>
      </c>
      <c r="K28" s="5">
        <f>IF(ISNUMBER(J28),J28-$F28,"")</f>
        <v>10</v>
      </c>
      <c r="L28" s="7">
        <f>IF(ISNUMBER(J28),K28/$F28,"")</f>
        <v>6.2034739454094297E-3</v>
      </c>
      <c r="M28" s="6">
        <v>17500</v>
      </c>
    </row>
    <row r="29" spans="1:13" x14ac:dyDescent="0.45">
      <c r="A29" s="8">
        <v>9685</v>
      </c>
      <c r="B29" s="11" t="s">
        <v>13</v>
      </c>
      <c r="C29" s="9" t="s">
        <v>133</v>
      </c>
      <c r="D29" s="11" t="s">
        <v>11</v>
      </c>
      <c r="E29" s="4">
        <v>43766</v>
      </c>
      <c r="F29" s="5">
        <v>397</v>
      </c>
      <c r="G29" s="5">
        <v>403</v>
      </c>
      <c r="H29" s="5">
        <f>G29-$F29</f>
        <v>6</v>
      </c>
      <c r="I29" s="6">
        <v>9000</v>
      </c>
      <c r="J29" s="6">
        <v>400</v>
      </c>
      <c r="K29" s="5">
        <f>IF(ISNUMBER(J29),J29-$F29,"")</f>
        <v>3</v>
      </c>
      <c r="L29" s="7">
        <f>IF(ISNUMBER(J29),K29/$F29,"")</f>
        <v>7.556675062972292E-3</v>
      </c>
      <c r="M29" s="6">
        <v>13500</v>
      </c>
    </row>
    <row r="30" spans="1:13" x14ac:dyDescent="0.45">
      <c r="A30" s="2">
        <v>4347</v>
      </c>
      <c r="B30" s="2" t="s">
        <v>13</v>
      </c>
      <c r="C30" s="3" t="s">
        <v>87</v>
      </c>
      <c r="D30" s="4" t="s">
        <v>11</v>
      </c>
      <c r="E30" s="4">
        <v>43769</v>
      </c>
      <c r="F30" s="5">
        <v>81</v>
      </c>
      <c r="G30" s="5">
        <v>83</v>
      </c>
      <c r="H30" s="5">
        <f>G30-$F30</f>
        <v>2</v>
      </c>
      <c r="I30" s="6">
        <v>1040600</v>
      </c>
      <c r="J30" s="6">
        <v>82</v>
      </c>
      <c r="K30" s="5">
        <f>IF(ISNUMBER(J30),J30-$F30,"")</f>
        <v>1</v>
      </c>
      <c r="L30" s="7">
        <f>IF(ISNUMBER(J30),K30/$F30,"")</f>
        <v>1.2345679012345678E-2</v>
      </c>
      <c r="M30" s="6">
        <v>652000</v>
      </c>
    </row>
    <row r="31" spans="1:13" x14ac:dyDescent="0.45">
      <c r="A31" s="8">
        <v>9919</v>
      </c>
      <c r="B31" s="14" t="s">
        <v>10</v>
      </c>
      <c r="C31" s="9" t="s">
        <v>135</v>
      </c>
      <c r="D31" s="14" t="s">
        <v>11</v>
      </c>
      <c r="E31" s="4">
        <v>43769</v>
      </c>
      <c r="F31" s="5">
        <v>1052</v>
      </c>
      <c r="G31" s="5">
        <v>1037</v>
      </c>
      <c r="H31" s="5">
        <f>G31-$F31</f>
        <v>-15</v>
      </c>
      <c r="I31" s="6">
        <v>28400</v>
      </c>
      <c r="J31" s="6">
        <v>1065</v>
      </c>
      <c r="K31" s="5">
        <f>IF(ISNUMBER(J31),J31-$F31,"")</f>
        <v>13</v>
      </c>
      <c r="L31" s="7">
        <f>IF(ISNUMBER(J31),K31/$F31,"")</f>
        <v>1.2357414448669201E-2</v>
      </c>
      <c r="M31" s="6">
        <v>10500</v>
      </c>
    </row>
    <row r="32" spans="1:13" x14ac:dyDescent="0.45">
      <c r="A32" s="2">
        <v>5729</v>
      </c>
      <c r="B32" s="2" t="s">
        <v>14</v>
      </c>
      <c r="C32" s="3" t="s">
        <v>96</v>
      </c>
      <c r="D32" s="15" t="s">
        <v>11</v>
      </c>
      <c r="E32" s="4">
        <v>43770</v>
      </c>
      <c r="F32" s="5">
        <v>2201</v>
      </c>
      <c r="G32" s="5">
        <v>2201</v>
      </c>
      <c r="H32" s="5">
        <f>G32-$F32</f>
        <v>0</v>
      </c>
      <c r="I32" s="6">
        <v>3400</v>
      </c>
      <c r="J32" s="6">
        <v>2231</v>
      </c>
      <c r="K32" s="5">
        <f>IF(ISNUMBER(J32),J32-$F32,"")</f>
        <v>30</v>
      </c>
      <c r="L32" s="7">
        <f>IF(ISNUMBER(J32),K32/$F32,"")</f>
        <v>1.3630168105406633E-2</v>
      </c>
      <c r="M32" s="6">
        <v>100</v>
      </c>
    </row>
    <row r="33" spans="1:13" x14ac:dyDescent="0.45">
      <c r="A33" s="8">
        <v>7413</v>
      </c>
      <c r="B33" s="14" t="s">
        <v>13</v>
      </c>
      <c r="C33" s="9" t="s">
        <v>115</v>
      </c>
      <c r="D33" s="14" t="s">
        <v>11</v>
      </c>
      <c r="E33" s="4">
        <v>43770</v>
      </c>
      <c r="F33" s="5">
        <v>1999</v>
      </c>
      <c r="G33" s="5">
        <v>1999</v>
      </c>
      <c r="H33" s="5">
        <f>G33-$F33</f>
        <v>0</v>
      </c>
      <c r="I33" s="6">
        <v>100</v>
      </c>
      <c r="J33" s="6">
        <v>2030</v>
      </c>
      <c r="K33" s="5">
        <f>IF(ISNUMBER(J33),J33-$F33,"")</f>
        <v>31</v>
      </c>
      <c r="L33" s="7">
        <f>IF(ISNUMBER(J33),K33/$F33,"")</f>
        <v>1.5507753876938469E-2</v>
      </c>
      <c r="M33" s="6">
        <v>300</v>
      </c>
    </row>
    <row r="34" spans="1:13" x14ac:dyDescent="0.45">
      <c r="A34" s="8">
        <v>6268</v>
      </c>
      <c r="B34" s="14" t="s">
        <v>10</v>
      </c>
      <c r="C34" s="9" t="s">
        <v>103</v>
      </c>
      <c r="D34" s="14" t="s">
        <v>11</v>
      </c>
      <c r="E34" s="4">
        <v>43770</v>
      </c>
      <c r="F34" s="5">
        <v>3305</v>
      </c>
      <c r="G34" s="5">
        <v>3305</v>
      </c>
      <c r="H34" s="5">
        <f>G34-$F34</f>
        <v>0</v>
      </c>
      <c r="I34" s="6">
        <v>1493200</v>
      </c>
      <c r="J34" s="6">
        <v>3360</v>
      </c>
      <c r="K34" s="5">
        <f>IF(ISNUMBER(J34),J34-$F34,"")</f>
        <v>55</v>
      </c>
      <c r="L34" s="7">
        <f>IF(ISNUMBER(J34),K34/$F34,"")</f>
        <v>1.6641452344931921E-2</v>
      </c>
      <c r="M34" s="6">
        <v>372400</v>
      </c>
    </row>
    <row r="35" spans="1:13" x14ac:dyDescent="0.45">
      <c r="A35" s="2">
        <v>4962</v>
      </c>
      <c r="B35" s="2" t="s">
        <v>14</v>
      </c>
      <c r="C35" s="3" t="s">
        <v>95</v>
      </c>
      <c r="D35" s="4" t="s">
        <v>11</v>
      </c>
      <c r="E35" s="4">
        <v>43770</v>
      </c>
      <c r="F35" s="5">
        <v>1303</v>
      </c>
      <c r="G35" s="5">
        <v>1303</v>
      </c>
      <c r="H35" s="5">
        <f>G35-$F35</f>
        <v>0</v>
      </c>
      <c r="I35" s="6">
        <v>1000</v>
      </c>
      <c r="J35" s="6">
        <v>1325</v>
      </c>
      <c r="K35" s="5">
        <f>IF(ISNUMBER(J35),J35-$F35,"")</f>
        <v>22</v>
      </c>
      <c r="L35" s="7">
        <f>IF(ISNUMBER(J35),K35/$F35,"")</f>
        <v>1.6884113584036839E-2</v>
      </c>
      <c r="M35" s="6">
        <v>100</v>
      </c>
    </row>
    <row r="36" spans="1:13" x14ac:dyDescent="0.45">
      <c r="A36" s="2">
        <v>4064</v>
      </c>
      <c r="B36" s="2" t="s">
        <v>10</v>
      </c>
      <c r="C36" s="3" t="s">
        <v>82</v>
      </c>
      <c r="D36" s="15" t="s">
        <v>11</v>
      </c>
      <c r="E36" s="4">
        <v>43770</v>
      </c>
      <c r="F36" s="5">
        <v>1437</v>
      </c>
      <c r="G36" s="5">
        <v>1437</v>
      </c>
      <c r="H36" s="5">
        <f>G36-$F36</f>
        <v>0</v>
      </c>
      <c r="I36" s="6">
        <v>24200</v>
      </c>
      <c r="J36" s="6">
        <v>1462</v>
      </c>
      <c r="K36" s="5">
        <f>IF(ISNUMBER(J36),J36-$F36,"")</f>
        <v>25</v>
      </c>
      <c r="L36" s="7">
        <f>IF(ISNUMBER(J36),K36/$F36,"")</f>
        <v>1.7397355601948505E-2</v>
      </c>
      <c r="M36" s="6">
        <v>23900</v>
      </c>
    </row>
    <row r="37" spans="1:13" x14ac:dyDescent="0.45">
      <c r="A37" s="2">
        <v>3815</v>
      </c>
      <c r="B37" s="2" t="s">
        <v>12</v>
      </c>
      <c r="C37" s="3" t="s">
        <v>78</v>
      </c>
      <c r="D37" s="4" t="s">
        <v>11</v>
      </c>
      <c r="E37" s="4">
        <v>43768</v>
      </c>
      <c r="F37" s="5">
        <v>472</v>
      </c>
      <c r="G37" s="5">
        <v>458</v>
      </c>
      <c r="H37" s="5">
        <f>G37-$F37</f>
        <v>-14</v>
      </c>
      <c r="I37" s="6">
        <v>59200</v>
      </c>
      <c r="J37" s="6">
        <v>481</v>
      </c>
      <c r="K37" s="5">
        <f>IF(ISNUMBER(J37),J37-$F37,"")</f>
        <v>9</v>
      </c>
      <c r="L37" s="7">
        <f>IF(ISNUMBER(J37),K37/$F37,"")</f>
        <v>1.9067796610169493E-2</v>
      </c>
      <c r="M37" s="6">
        <v>19300</v>
      </c>
    </row>
    <row r="38" spans="1:13" x14ac:dyDescent="0.45">
      <c r="A38" s="2">
        <v>4243</v>
      </c>
      <c r="B38" s="2" t="s">
        <v>13</v>
      </c>
      <c r="C38" s="3" t="s">
        <v>85</v>
      </c>
      <c r="D38" s="12" t="s">
        <v>11</v>
      </c>
      <c r="E38" s="4">
        <v>43768</v>
      </c>
      <c r="F38" s="5">
        <v>878</v>
      </c>
      <c r="G38" s="5">
        <v>858</v>
      </c>
      <c r="H38" s="5">
        <f>G38-$F38</f>
        <v>-20</v>
      </c>
      <c r="I38" s="6">
        <v>11500</v>
      </c>
      <c r="J38" s="6">
        <v>895</v>
      </c>
      <c r="K38" s="5">
        <f>IF(ISNUMBER(J38),J38-$F38,"")</f>
        <v>17</v>
      </c>
      <c r="L38" s="7">
        <f>IF(ISNUMBER(J38),K38/$F38,"")</f>
        <v>1.9362186788154899E-2</v>
      </c>
      <c r="M38" s="6">
        <v>19400</v>
      </c>
    </row>
    <row r="39" spans="1:13" x14ac:dyDescent="0.45">
      <c r="A39" s="2">
        <v>6149</v>
      </c>
      <c r="B39" s="2" t="s">
        <v>13</v>
      </c>
      <c r="C39" s="3" t="s">
        <v>101</v>
      </c>
      <c r="D39" s="4" t="s">
        <v>11</v>
      </c>
      <c r="E39" s="4">
        <v>43769</v>
      </c>
      <c r="F39" s="5">
        <v>2645</v>
      </c>
      <c r="G39" s="5">
        <v>2630</v>
      </c>
      <c r="H39" s="5">
        <f>G39-$F39</f>
        <v>-15</v>
      </c>
      <c r="I39" s="6">
        <v>22400</v>
      </c>
      <c r="J39" s="6">
        <v>2703</v>
      </c>
      <c r="K39" s="5">
        <f>IF(ISNUMBER(J39),J39-$F39,"")</f>
        <v>58</v>
      </c>
      <c r="L39" s="7">
        <f>IF(ISNUMBER(J39),K39/$F39,"")</f>
        <v>2.1928166351606805E-2</v>
      </c>
      <c r="M39" s="6">
        <v>4000</v>
      </c>
    </row>
    <row r="40" spans="1:13" x14ac:dyDescent="0.45">
      <c r="A40" s="2">
        <v>4523</v>
      </c>
      <c r="B40" s="2" t="s">
        <v>10</v>
      </c>
      <c r="C40" s="3" t="s">
        <v>93</v>
      </c>
      <c r="D40" s="4" t="s">
        <v>11</v>
      </c>
      <c r="E40" s="4">
        <v>43769</v>
      </c>
      <c r="F40" s="5">
        <v>7887</v>
      </c>
      <c r="G40" s="5">
        <v>7621</v>
      </c>
      <c r="H40" s="5">
        <f>G40-$F40</f>
        <v>-266</v>
      </c>
      <c r="I40" s="6">
        <v>2254600</v>
      </c>
      <c r="J40" s="6">
        <v>8110</v>
      </c>
      <c r="K40" s="5">
        <f>IF(ISNUMBER(J40),J40-$F40,"")</f>
        <v>223</v>
      </c>
      <c r="L40" s="7">
        <f>IF(ISNUMBER(J40),K40/$F40,"")</f>
        <v>2.8274375554710282E-2</v>
      </c>
      <c r="M40" s="6">
        <v>1265400</v>
      </c>
    </row>
    <row r="41" spans="1:13" x14ac:dyDescent="0.45">
      <c r="A41" s="8">
        <v>7313</v>
      </c>
      <c r="B41" s="14" t="s">
        <v>10</v>
      </c>
      <c r="C41" s="9" t="s">
        <v>114</v>
      </c>
      <c r="D41" s="14" t="s">
        <v>11</v>
      </c>
      <c r="E41" s="4">
        <v>43770</v>
      </c>
      <c r="F41" s="5">
        <v>3305</v>
      </c>
      <c r="G41" s="5">
        <v>3305</v>
      </c>
      <c r="H41" s="5">
        <f>G41-$F41</f>
        <v>0</v>
      </c>
      <c r="I41" s="6">
        <v>204400</v>
      </c>
      <c r="J41" s="6">
        <v>3400</v>
      </c>
      <c r="K41" s="5">
        <f>IF(ISNUMBER(J41),J41-$F41,"")</f>
        <v>95</v>
      </c>
      <c r="L41" s="7">
        <f>IF(ISNUMBER(J41),K41/$F41,"")</f>
        <v>2.8744326777609682E-2</v>
      </c>
      <c r="M41" s="6">
        <v>263500</v>
      </c>
    </row>
    <row r="42" spans="1:13" x14ac:dyDescent="0.45">
      <c r="A42" s="2">
        <v>6049</v>
      </c>
      <c r="B42" s="2" t="s">
        <v>12</v>
      </c>
      <c r="C42" s="3" t="s">
        <v>97</v>
      </c>
      <c r="D42" s="15" t="s">
        <v>11</v>
      </c>
      <c r="E42" s="4">
        <v>43769</v>
      </c>
      <c r="F42" s="5">
        <v>1780</v>
      </c>
      <c r="G42" s="5">
        <v>1761</v>
      </c>
      <c r="H42" s="5">
        <f>G42-$F42</f>
        <v>-19</v>
      </c>
      <c r="I42" s="6">
        <v>46400</v>
      </c>
      <c r="J42" s="6">
        <v>1834</v>
      </c>
      <c r="K42" s="5">
        <f>IF(ISNUMBER(J42),J42-$F42,"")</f>
        <v>54</v>
      </c>
      <c r="L42" s="7">
        <f>IF(ISNUMBER(J42),K42/$F42,"")</f>
        <v>3.0337078651685393E-2</v>
      </c>
      <c r="M42" s="6">
        <v>24400</v>
      </c>
    </row>
    <row r="43" spans="1:13" x14ac:dyDescent="0.45">
      <c r="A43" s="8">
        <v>9275</v>
      </c>
      <c r="B43" s="14" t="s">
        <v>10</v>
      </c>
      <c r="C43" s="9" t="s">
        <v>127</v>
      </c>
      <c r="D43" s="14" t="s">
        <v>11</v>
      </c>
      <c r="E43" s="4">
        <v>43769</v>
      </c>
      <c r="F43" s="5">
        <v>1225</v>
      </c>
      <c r="G43" s="5">
        <v>1204</v>
      </c>
      <c r="H43" s="5">
        <f>G43-$F43</f>
        <v>-21</v>
      </c>
      <c r="I43" s="6">
        <v>48400</v>
      </c>
      <c r="J43" s="6">
        <v>1263</v>
      </c>
      <c r="K43" s="5">
        <f>IF(ISNUMBER(J43),J43-$F43,"")</f>
        <v>38</v>
      </c>
      <c r="L43" s="7">
        <f>IF(ISNUMBER(J43),K43/$F43,"")</f>
        <v>3.1020408163265307E-2</v>
      </c>
      <c r="M43" s="6">
        <v>17400</v>
      </c>
    </row>
    <row r="44" spans="1:13" x14ac:dyDescent="0.45">
      <c r="A44" s="2">
        <v>2654</v>
      </c>
      <c r="B44" s="2" t="s">
        <v>14</v>
      </c>
      <c r="C44" s="3" t="s">
        <v>66</v>
      </c>
      <c r="D44" s="15" t="s">
        <v>11</v>
      </c>
      <c r="E44" s="4">
        <v>43766</v>
      </c>
      <c r="F44" s="5">
        <v>532</v>
      </c>
      <c r="G44" s="5">
        <v>539</v>
      </c>
      <c r="H44" s="5">
        <f>G44-$F44</f>
        <v>7</v>
      </c>
      <c r="I44" s="6">
        <v>5900</v>
      </c>
      <c r="J44" s="6">
        <v>549</v>
      </c>
      <c r="K44" s="5">
        <f>IF(ISNUMBER(J44),J44-$F44,"")</f>
        <v>17</v>
      </c>
      <c r="L44" s="7">
        <f>IF(ISNUMBER(J44),K44/$F44,"")</f>
        <v>3.1954887218045111E-2</v>
      </c>
      <c r="M44" s="6">
        <v>7200</v>
      </c>
    </row>
    <row r="45" spans="1:13" x14ac:dyDescent="0.45">
      <c r="A45" s="8">
        <v>6633</v>
      </c>
      <c r="B45" s="14" t="s">
        <v>14</v>
      </c>
      <c r="C45" s="9" t="s">
        <v>107</v>
      </c>
      <c r="D45" s="14" t="s">
        <v>11</v>
      </c>
      <c r="E45" s="4">
        <v>43767</v>
      </c>
      <c r="F45" s="5">
        <v>410</v>
      </c>
      <c r="G45" s="5">
        <v>400</v>
      </c>
      <c r="H45" s="5">
        <f>G45-$F45</f>
        <v>-10</v>
      </c>
      <c r="I45" s="6">
        <v>31800</v>
      </c>
      <c r="J45" s="6">
        <v>424</v>
      </c>
      <c r="K45" s="5">
        <f>IF(ISNUMBER(J45),J45-$F45,"")</f>
        <v>14</v>
      </c>
      <c r="L45" s="7">
        <f>IF(ISNUMBER(J45),K45/$F45,"")</f>
        <v>3.4146341463414637E-2</v>
      </c>
      <c r="M45" s="6">
        <v>40600</v>
      </c>
    </row>
    <row r="46" spans="1:13" x14ac:dyDescent="0.45">
      <c r="A46" s="2">
        <v>3666</v>
      </c>
      <c r="B46" s="2" t="s">
        <v>10</v>
      </c>
      <c r="C46" s="3" t="s">
        <v>74</v>
      </c>
      <c r="D46" s="15" t="s">
        <v>11</v>
      </c>
      <c r="E46" s="4">
        <v>43770</v>
      </c>
      <c r="F46" s="5">
        <v>483</v>
      </c>
      <c r="G46" s="5">
        <v>483</v>
      </c>
      <c r="H46" s="5">
        <f>G46-$F46</f>
        <v>0</v>
      </c>
      <c r="I46" s="6">
        <v>552100</v>
      </c>
      <c r="J46" s="6">
        <v>500</v>
      </c>
      <c r="K46" s="5">
        <f>IF(ISNUMBER(J46),J46-$F46,"")</f>
        <v>17</v>
      </c>
      <c r="L46" s="7">
        <f>IF(ISNUMBER(J46),K46/$F46,"")</f>
        <v>3.5196687370600416E-2</v>
      </c>
      <c r="M46" s="6">
        <v>55900</v>
      </c>
    </row>
    <row r="47" spans="1:13" x14ac:dyDescent="0.45">
      <c r="A47" s="8">
        <v>7813</v>
      </c>
      <c r="B47" s="11" t="s">
        <v>12</v>
      </c>
      <c r="C47" s="9" t="s">
        <v>118</v>
      </c>
      <c r="D47" s="11" t="s">
        <v>11</v>
      </c>
      <c r="E47" s="4">
        <v>43768</v>
      </c>
      <c r="F47" s="5">
        <v>1321</v>
      </c>
      <c r="G47" s="5">
        <v>1322</v>
      </c>
      <c r="H47" s="5">
        <f>G47-$F47</f>
        <v>1</v>
      </c>
      <c r="I47" s="6">
        <v>58500</v>
      </c>
      <c r="J47" s="6">
        <v>1375</v>
      </c>
      <c r="K47" s="5">
        <f>IF(ISNUMBER(J47),J47-$F47,"")</f>
        <v>54</v>
      </c>
      <c r="L47" s="7">
        <f>IF(ISNUMBER(J47),K47/$F47,"")</f>
        <v>4.0878122634367901E-2</v>
      </c>
      <c r="M47" s="6">
        <v>50200</v>
      </c>
    </row>
    <row r="48" spans="1:13" x14ac:dyDescent="0.45">
      <c r="A48" s="8">
        <v>9311</v>
      </c>
      <c r="B48" s="14" t="s">
        <v>14</v>
      </c>
      <c r="C48" s="9" t="s">
        <v>128</v>
      </c>
      <c r="D48" s="14" t="s">
        <v>11</v>
      </c>
      <c r="E48" s="4">
        <v>43768</v>
      </c>
      <c r="F48" s="5">
        <v>3870</v>
      </c>
      <c r="G48" s="5">
        <v>3905</v>
      </c>
      <c r="H48" s="5">
        <f>G48-$F48</f>
        <v>35</v>
      </c>
      <c r="I48" s="6">
        <v>100</v>
      </c>
      <c r="J48" s="6">
        <v>4030</v>
      </c>
      <c r="K48" s="5">
        <f>IF(ISNUMBER(J48),J48-$F48,"")</f>
        <v>160</v>
      </c>
      <c r="L48" s="7">
        <f>IF(ISNUMBER(J48),K48/$F48,"")</f>
        <v>4.1343669250645997E-2</v>
      </c>
      <c r="M48" s="6">
        <v>400</v>
      </c>
    </row>
    <row r="49" spans="1:13" x14ac:dyDescent="0.45">
      <c r="A49" s="2">
        <v>3932</v>
      </c>
      <c r="B49" s="2" t="s">
        <v>10</v>
      </c>
      <c r="C49" s="3" t="s">
        <v>81</v>
      </c>
      <c r="D49" s="15" t="s">
        <v>11</v>
      </c>
      <c r="E49" s="4">
        <v>43767</v>
      </c>
      <c r="F49" s="5">
        <v>6140</v>
      </c>
      <c r="G49" s="5">
        <v>6200</v>
      </c>
      <c r="H49" s="5">
        <f>G49-$F49</f>
        <v>60</v>
      </c>
      <c r="I49" s="6">
        <v>388700</v>
      </c>
      <c r="J49" s="6">
        <v>6410</v>
      </c>
      <c r="K49" s="5">
        <f>IF(ISNUMBER(J49),J49-$F49,"")</f>
        <v>270</v>
      </c>
      <c r="L49" s="7">
        <f>IF(ISNUMBER(J49),K49/$F49,"")</f>
        <v>4.3973941368078175E-2</v>
      </c>
      <c r="M49" s="6">
        <v>57400</v>
      </c>
    </row>
    <row r="50" spans="1:13" x14ac:dyDescent="0.45">
      <c r="A50" s="8">
        <v>7172</v>
      </c>
      <c r="B50" s="1" t="s">
        <v>12</v>
      </c>
      <c r="C50" s="9" t="s">
        <v>112</v>
      </c>
      <c r="D50" s="1" t="s">
        <v>11</v>
      </c>
      <c r="E50" s="4">
        <v>43770</v>
      </c>
      <c r="F50" s="5">
        <v>1544</v>
      </c>
      <c r="G50" s="5">
        <v>1544</v>
      </c>
      <c r="H50" s="5">
        <f>G50-$F50</f>
        <v>0</v>
      </c>
      <c r="I50" s="6">
        <v>133200</v>
      </c>
      <c r="J50" s="6">
        <v>1618</v>
      </c>
      <c r="K50" s="5">
        <f>IF(ISNUMBER(J50),J50-$F50,"")</f>
        <v>74</v>
      </c>
      <c r="L50" s="7">
        <f>IF(ISNUMBER(J50),K50/$F50,"")</f>
        <v>4.792746113989637E-2</v>
      </c>
      <c r="M50" s="6">
        <v>155100</v>
      </c>
    </row>
    <row r="51" spans="1:13" x14ac:dyDescent="0.45">
      <c r="A51" s="8">
        <v>6632</v>
      </c>
      <c r="B51" s="14" t="s">
        <v>10</v>
      </c>
      <c r="C51" s="9" t="s">
        <v>106</v>
      </c>
      <c r="D51" s="14" t="s">
        <v>11</v>
      </c>
      <c r="E51" s="4">
        <v>43770</v>
      </c>
      <c r="F51" s="5">
        <v>264</v>
      </c>
      <c r="G51" s="5">
        <v>264</v>
      </c>
      <c r="H51" s="5">
        <f>G51-$F51</f>
        <v>0</v>
      </c>
      <c r="I51" s="6">
        <v>13155700</v>
      </c>
      <c r="J51" s="6">
        <v>278</v>
      </c>
      <c r="K51" s="5">
        <f>IF(ISNUMBER(J51),J51-$F51,"")</f>
        <v>14</v>
      </c>
      <c r="L51" s="7">
        <f>IF(ISNUMBER(J51),K51/$F51,"")</f>
        <v>5.3030303030303032E-2</v>
      </c>
      <c r="M51" s="6">
        <v>1279500</v>
      </c>
    </row>
    <row r="52" spans="1:13" x14ac:dyDescent="0.45">
      <c r="A52" s="2">
        <v>1401</v>
      </c>
      <c r="B52" s="2" t="s">
        <v>12</v>
      </c>
      <c r="C52" s="3" t="s">
        <v>62</v>
      </c>
      <c r="D52" s="12" t="s">
        <v>11</v>
      </c>
      <c r="E52" s="4">
        <v>43770</v>
      </c>
      <c r="F52" s="5">
        <v>840</v>
      </c>
      <c r="G52" s="5">
        <v>840</v>
      </c>
      <c r="H52" s="5">
        <f>G52-$F52</f>
        <v>0</v>
      </c>
      <c r="I52" s="6">
        <v>10100</v>
      </c>
      <c r="J52" s="6">
        <v>885</v>
      </c>
      <c r="K52" s="5">
        <f>IF(ISNUMBER(J52),J52-$F52,"")</f>
        <v>45</v>
      </c>
      <c r="L52" s="7">
        <f>IF(ISNUMBER(J52),K52/$F52,"")</f>
        <v>5.3571428571428568E-2</v>
      </c>
      <c r="M52" s="6">
        <v>5600</v>
      </c>
    </row>
    <row r="53" spans="1:13" x14ac:dyDescent="0.45">
      <c r="A53" s="8">
        <v>6961</v>
      </c>
      <c r="B53" s="14" t="s">
        <v>10</v>
      </c>
      <c r="C53" s="9" t="s">
        <v>109</v>
      </c>
      <c r="D53" s="14" t="s">
        <v>11</v>
      </c>
      <c r="E53" s="4">
        <v>43770</v>
      </c>
      <c r="F53" s="5">
        <v>3435</v>
      </c>
      <c r="G53" s="5">
        <v>3435</v>
      </c>
      <c r="H53" s="5">
        <f>G53-$F53</f>
        <v>0</v>
      </c>
      <c r="I53" s="6">
        <v>27100</v>
      </c>
      <c r="J53" s="6">
        <v>3640</v>
      </c>
      <c r="K53" s="5">
        <f>IF(ISNUMBER(J53),J53-$F53,"")</f>
        <v>205</v>
      </c>
      <c r="L53" s="7">
        <f>IF(ISNUMBER(J53),K53/$F53,"")</f>
        <v>5.9679767103347887E-2</v>
      </c>
      <c r="M53" s="6">
        <v>37200</v>
      </c>
    </row>
    <row r="54" spans="1:13" x14ac:dyDescent="0.45">
      <c r="A54" s="2">
        <v>3799</v>
      </c>
      <c r="B54" s="2" t="s">
        <v>14</v>
      </c>
      <c r="C54" s="3" t="s">
        <v>77</v>
      </c>
      <c r="D54" s="4" t="s">
        <v>11</v>
      </c>
      <c r="E54" s="4">
        <v>43767</v>
      </c>
      <c r="F54" s="5">
        <v>574</v>
      </c>
      <c r="G54" s="5">
        <v>569</v>
      </c>
      <c r="H54" s="5">
        <f>G54-$F54</f>
        <v>-5</v>
      </c>
      <c r="I54" s="6">
        <v>50900</v>
      </c>
      <c r="J54" s="6">
        <v>610</v>
      </c>
      <c r="K54" s="5">
        <f>IF(ISNUMBER(J54),J54-$F54,"")</f>
        <v>36</v>
      </c>
      <c r="L54" s="7">
        <f>IF(ISNUMBER(J54),K54/$F54,"")</f>
        <v>6.2717770034843204E-2</v>
      </c>
      <c r="M54" s="6">
        <v>27900</v>
      </c>
    </row>
    <row r="55" spans="1:13" x14ac:dyDescent="0.45">
      <c r="A55" s="2">
        <v>3671</v>
      </c>
      <c r="B55" s="2" t="s">
        <v>12</v>
      </c>
      <c r="C55" s="3" t="s">
        <v>75</v>
      </c>
      <c r="D55" s="4" t="s">
        <v>11</v>
      </c>
      <c r="E55" s="4">
        <v>43768</v>
      </c>
      <c r="F55" s="5">
        <v>1023</v>
      </c>
      <c r="G55" s="5">
        <v>1017</v>
      </c>
      <c r="H55" s="5">
        <f>G55-$F55</f>
        <v>-6</v>
      </c>
      <c r="I55" s="6">
        <v>8300</v>
      </c>
      <c r="J55" s="6">
        <v>1092</v>
      </c>
      <c r="K55" s="5">
        <f>IF(ISNUMBER(J55),J55-$F55,"")</f>
        <v>69</v>
      </c>
      <c r="L55" s="7">
        <f>IF(ISNUMBER(J55),K55/$F55,"")</f>
        <v>6.7448680351906154E-2</v>
      </c>
      <c r="M55" s="6">
        <v>60900</v>
      </c>
    </row>
    <row r="56" spans="1:13" x14ac:dyDescent="0.45">
      <c r="A56" s="8">
        <v>8023</v>
      </c>
      <c r="B56" s="1" t="s">
        <v>14</v>
      </c>
      <c r="C56" s="9" t="s">
        <v>119</v>
      </c>
      <c r="D56" s="1" t="s">
        <v>11</v>
      </c>
      <c r="E56" s="4">
        <v>43769</v>
      </c>
      <c r="F56" s="5">
        <v>836</v>
      </c>
      <c r="G56" s="5">
        <v>814</v>
      </c>
      <c r="H56" s="5">
        <f>G56-$F56</f>
        <v>-22</v>
      </c>
      <c r="I56" s="6">
        <v>166700</v>
      </c>
      <c r="J56" s="6">
        <v>898</v>
      </c>
      <c r="K56" s="5">
        <f>IF(ISNUMBER(J56),J56-$F56,"")</f>
        <v>62</v>
      </c>
      <c r="L56" s="7">
        <f>IF(ISNUMBER(J56),K56/$F56,"")</f>
        <v>7.4162679425837319E-2</v>
      </c>
      <c r="M56" s="6">
        <v>76300</v>
      </c>
    </row>
    <row r="57" spans="1:13" x14ac:dyDescent="0.45">
      <c r="A57" s="8">
        <v>8747</v>
      </c>
      <c r="B57" s="14" t="s">
        <v>13</v>
      </c>
      <c r="C57" s="9" t="s">
        <v>124</v>
      </c>
      <c r="D57" s="14" t="s">
        <v>11</v>
      </c>
      <c r="E57" s="4">
        <v>43768</v>
      </c>
      <c r="F57" s="5">
        <v>466</v>
      </c>
      <c r="G57" s="5">
        <v>482</v>
      </c>
      <c r="H57" s="5">
        <f>G57-$F57</f>
        <v>16</v>
      </c>
      <c r="I57" s="6">
        <v>5600</v>
      </c>
      <c r="J57" s="6">
        <v>501</v>
      </c>
      <c r="K57" s="5">
        <f>IF(ISNUMBER(J57),J57-$F57,"")</f>
        <v>35</v>
      </c>
      <c r="L57" s="7">
        <f>IF(ISNUMBER(J57),K57/$F57,"")</f>
        <v>7.5107296137339061E-2</v>
      </c>
      <c r="M57" s="6">
        <v>2000</v>
      </c>
    </row>
    <row r="58" spans="1:13" x14ac:dyDescent="0.45">
      <c r="A58" s="2">
        <v>4382</v>
      </c>
      <c r="B58" s="2" t="s">
        <v>12</v>
      </c>
      <c r="C58" s="3" t="s">
        <v>88</v>
      </c>
      <c r="D58" s="15" t="s">
        <v>11</v>
      </c>
      <c r="E58" s="4">
        <v>43770</v>
      </c>
      <c r="F58" s="5">
        <v>11860</v>
      </c>
      <c r="G58" s="5">
        <v>11860</v>
      </c>
      <c r="H58" s="5">
        <f>G58-$F58</f>
        <v>0</v>
      </c>
      <c r="I58" s="6">
        <v>32500</v>
      </c>
      <c r="J58" s="6">
        <v>12920</v>
      </c>
      <c r="K58" s="5">
        <f>IF(ISNUMBER(J58),J58-$F58,"")</f>
        <v>1060</v>
      </c>
      <c r="L58" s="7">
        <f>IF(ISNUMBER(J58),K58/$F58,"")</f>
        <v>8.9376053962900506E-2</v>
      </c>
      <c r="M58" s="6">
        <v>85000</v>
      </c>
    </row>
    <row r="59" spans="1:13" x14ac:dyDescent="0.45">
      <c r="A59" s="8">
        <v>9467</v>
      </c>
      <c r="B59" s="11" t="s">
        <v>12</v>
      </c>
      <c r="C59" s="9" t="s">
        <v>131</v>
      </c>
      <c r="D59" s="11" t="s">
        <v>11</v>
      </c>
      <c r="E59" s="4">
        <v>43770</v>
      </c>
      <c r="F59" s="5">
        <v>2026</v>
      </c>
      <c r="G59" s="5">
        <v>2026</v>
      </c>
      <c r="H59" s="5">
        <f>G59-$F59</f>
        <v>0</v>
      </c>
      <c r="I59" s="6">
        <v>57900</v>
      </c>
      <c r="J59" s="6">
        <v>2213</v>
      </c>
      <c r="K59" s="5">
        <f>IF(ISNUMBER(J59),J59-$F59,"")</f>
        <v>187</v>
      </c>
      <c r="L59" s="7">
        <f>IF(ISNUMBER(J59),K59/$F59,"")</f>
        <v>9.2300098716683113E-2</v>
      </c>
      <c r="M59" s="6">
        <v>28000</v>
      </c>
    </row>
    <row r="60" spans="1:13" x14ac:dyDescent="0.45">
      <c r="A60" s="2">
        <v>6069</v>
      </c>
      <c r="B60" s="2" t="s">
        <v>12</v>
      </c>
      <c r="C60" s="3" t="s">
        <v>98</v>
      </c>
      <c r="D60" s="15" t="s">
        <v>11</v>
      </c>
      <c r="E60" s="4">
        <v>43766</v>
      </c>
      <c r="F60" s="5">
        <v>650</v>
      </c>
      <c r="G60" s="5">
        <v>629</v>
      </c>
      <c r="H60" s="5">
        <f>G60-$F60</f>
        <v>-21</v>
      </c>
      <c r="I60" s="6">
        <v>73700</v>
      </c>
      <c r="J60" s="6">
        <v>711</v>
      </c>
      <c r="K60" s="5">
        <f>IF(ISNUMBER(J60),J60-$F60,"")</f>
        <v>61</v>
      </c>
      <c r="L60" s="7">
        <f>IF(ISNUMBER(J60),K60/$F60,"")</f>
        <v>9.3846153846153843E-2</v>
      </c>
      <c r="M60" s="6">
        <v>77100</v>
      </c>
    </row>
    <row r="61" spans="1:13" x14ac:dyDescent="0.45">
      <c r="A61" s="8">
        <v>6963</v>
      </c>
      <c r="B61" s="11" t="s">
        <v>10</v>
      </c>
      <c r="C61" s="9" t="s">
        <v>110</v>
      </c>
      <c r="D61" s="11" t="s">
        <v>11</v>
      </c>
      <c r="E61" s="4">
        <v>43770</v>
      </c>
      <c r="F61" s="5">
        <v>8400</v>
      </c>
      <c r="G61" s="5">
        <v>8400</v>
      </c>
      <c r="H61" s="5">
        <f>G61-$F61</f>
        <v>0</v>
      </c>
      <c r="I61" s="6">
        <v>1490100</v>
      </c>
      <c r="J61" s="6">
        <v>9200</v>
      </c>
      <c r="K61" s="5">
        <f>IF(ISNUMBER(J61),J61-$F61,"")</f>
        <v>800</v>
      </c>
      <c r="L61" s="7">
        <f>IF(ISNUMBER(J61),K61/$F61,"")</f>
        <v>9.5238095238095233E-2</v>
      </c>
      <c r="M61" s="6">
        <v>475900</v>
      </c>
    </row>
    <row r="62" spans="1:13" x14ac:dyDescent="0.45">
      <c r="A62" s="8">
        <v>7577</v>
      </c>
      <c r="B62" s="14" t="s">
        <v>13</v>
      </c>
      <c r="C62" s="9" t="s">
        <v>116</v>
      </c>
      <c r="D62" s="14" t="s">
        <v>11</v>
      </c>
      <c r="E62" s="4">
        <v>43766</v>
      </c>
      <c r="F62" s="5">
        <v>252</v>
      </c>
      <c r="G62" s="5">
        <v>247</v>
      </c>
      <c r="H62" s="5">
        <f>G62-$F62</f>
        <v>-5</v>
      </c>
      <c r="I62" s="6">
        <v>17100</v>
      </c>
      <c r="J62" s="6">
        <v>276</v>
      </c>
      <c r="K62" s="5">
        <f>IF(ISNUMBER(J62),J62-$F62,"")</f>
        <v>24</v>
      </c>
      <c r="L62" s="7">
        <f>IF(ISNUMBER(J62),K62/$F62,"")</f>
        <v>9.5238095238095233E-2</v>
      </c>
      <c r="M62" s="6">
        <v>18900</v>
      </c>
    </row>
    <row r="63" spans="1:13" x14ac:dyDescent="0.45">
      <c r="A63" s="8">
        <v>8173</v>
      </c>
      <c r="B63" s="1" t="s">
        <v>10</v>
      </c>
      <c r="C63" s="9" t="s">
        <v>120</v>
      </c>
      <c r="D63" s="1" t="s">
        <v>11</v>
      </c>
      <c r="E63" s="4">
        <v>43767</v>
      </c>
      <c r="F63" s="5">
        <v>2203</v>
      </c>
      <c r="G63" s="5">
        <v>2193</v>
      </c>
      <c r="H63" s="5">
        <f>G63-$F63</f>
        <v>-10</v>
      </c>
      <c r="I63" s="6">
        <v>11500</v>
      </c>
      <c r="J63" s="6">
        <v>2434</v>
      </c>
      <c r="K63" s="5">
        <f>IF(ISNUMBER(J63),J63-$F63,"")</f>
        <v>231</v>
      </c>
      <c r="L63" s="7">
        <f>IF(ISNUMBER(J63),K63/$F63,"")</f>
        <v>0.10485701316386746</v>
      </c>
      <c r="M63" s="6">
        <v>12300</v>
      </c>
    </row>
    <row r="64" spans="1:13" x14ac:dyDescent="0.45">
      <c r="A64" s="8">
        <v>8841</v>
      </c>
      <c r="B64" s="14" t="s">
        <v>10</v>
      </c>
      <c r="C64" s="9" t="s">
        <v>125</v>
      </c>
      <c r="D64" s="14" t="s">
        <v>11</v>
      </c>
      <c r="E64" s="4">
        <v>43770</v>
      </c>
      <c r="F64" s="5">
        <v>781</v>
      </c>
      <c r="G64" s="5">
        <v>781</v>
      </c>
      <c r="H64" s="5">
        <f>G64-$F64</f>
        <v>0</v>
      </c>
      <c r="I64" s="6">
        <v>83400</v>
      </c>
      <c r="J64" s="6">
        <v>877</v>
      </c>
      <c r="K64" s="5">
        <f>IF(ISNUMBER(J64),J64-$F64,"")</f>
        <v>96</v>
      </c>
      <c r="L64" s="7">
        <f>IF(ISNUMBER(J64),K64/$F64,"")</f>
        <v>0.12291933418693982</v>
      </c>
      <c r="M64" s="6">
        <v>86100</v>
      </c>
    </row>
    <row r="65" spans="1:13" x14ac:dyDescent="0.45">
      <c r="A65" s="8">
        <v>8174</v>
      </c>
      <c r="B65" s="14" t="s">
        <v>10</v>
      </c>
      <c r="C65" s="9" t="s">
        <v>121</v>
      </c>
      <c r="D65" s="14" t="s">
        <v>11</v>
      </c>
      <c r="E65" s="4">
        <v>43768</v>
      </c>
      <c r="F65" s="5">
        <v>3045</v>
      </c>
      <c r="G65" s="5">
        <v>3080</v>
      </c>
      <c r="H65" s="5">
        <f>G65-$F65</f>
        <v>35</v>
      </c>
      <c r="I65" s="6">
        <v>264300</v>
      </c>
      <c r="J65" s="6">
        <v>3460</v>
      </c>
      <c r="K65" s="5">
        <f>IF(ISNUMBER(J65),J65-$F65,"")</f>
        <v>415</v>
      </c>
      <c r="L65" s="7">
        <f>IF(ISNUMBER(J65),K65/$F65,"")</f>
        <v>0.13628899835796388</v>
      </c>
      <c r="M65" s="6">
        <v>147500</v>
      </c>
    </row>
    <row r="66" spans="1:13" x14ac:dyDescent="0.45">
      <c r="A66" s="8">
        <v>6615</v>
      </c>
      <c r="B66" s="14" t="s">
        <v>10</v>
      </c>
      <c r="C66" s="9" t="s">
        <v>105</v>
      </c>
      <c r="D66" s="14" t="s">
        <v>11</v>
      </c>
      <c r="E66" s="4">
        <v>43768</v>
      </c>
      <c r="F66" s="5">
        <v>475</v>
      </c>
      <c r="G66" s="5">
        <v>495</v>
      </c>
      <c r="H66" s="5">
        <f>G66-$F66</f>
        <v>20</v>
      </c>
      <c r="I66" s="6">
        <v>793500</v>
      </c>
      <c r="J66" s="6">
        <v>540</v>
      </c>
      <c r="K66" s="5">
        <f>IF(ISNUMBER(J66),J66-$F66,"")</f>
        <v>65</v>
      </c>
      <c r="L66" s="7">
        <f>IF(ISNUMBER(J66),K66/$F66,"")</f>
        <v>0.1368421052631579</v>
      </c>
      <c r="M66" s="6">
        <v>801100</v>
      </c>
    </row>
    <row r="67" spans="1:13" x14ac:dyDescent="0.45">
      <c r="A67" s="2">
        <v>6094</v>
      </c>
      <c r="B67" s="2" t="s">
        <v>12</v>
      </c>
      <c r="C67" s="3" t="s">
        <v>100</v>
      </c>
      <c r="D67" s="4" t="s">
        <v>11</v>
      </c>
      <c r="E67" s="4">
        <v>43767</v>
      </c>
      <c r="F67" s="5">
        <v>1445</v>
      </c>
      <c r="G67" s="5">
        <v>1371</v>
      </c>
      <c r="H67" s="5">
        <f>G67-$F67</f>
        <v>-74</v>
      </c>
      <c r="I67" s="6">
        <v>135500</v>
      </c>
      <c r="J67" s="6">
        <v>1657</v>
      </c>
      <c r="K67" s="5">
        <f>IF(ISNUMBER(J67),J67-$F67,"")</f>
        <v>212</v>
      </c>
      <c r="L67" s="7">
        <f>IF(ISNUMBER(J67),K67/$F67,"")</f>
        <v>0.14671280276816609</v>
      </c>
      <c r="M67" s="6">
        <v>66600</v>
      </c>
    </row>
    <row r="68" spans="1:13" x14ac:dyDescent="0.45">
      <c r="A68" s="2">
        <v>3107</v>
      </c>
      <c r="B68" s="2" t="s">
        <v>10</v>
      </c>
      <c r="C68" s="3" t="s">
        <v>71</v>
      </c>
      <c r="D68" s="15" t="s">
        <v>11</v>
      </c>
      <c r="E68" s="4">
        <v>43770</v>
      </c>
      <c r="F68" s="5">
        <v>4690</v>
      </c>
      <c r="G68" s="5">
        <v>4690</v>
      </c>
      <c r="H68" s="5">
        <f>G68-$F68</f>
        <v>0</v>
      </c>
      <c r="I68" s="6">
        <v>121900</v>
      </c>
      <c r="J68" s="6">
        <v>5410</v>
      </c>
      <c r="K68" s="5">
        <f>IF(ISNUMBER(J68),J68-$F68,"")</f>
        <v>720</v>
      </c>
      <c r="L68" s="7">
        <f>IF(ISNUMBER(J68),K68/$F68,"")</f>
        <v>0.15351812366737741</v>
      </c>
      <c r="M68" s="6">
        <v>125100</v>
      </c>
    </row>
    <row r="69" spans="1:13" x14ac:dyDescent="0.45">
      <c r="A69" s="8">
        <v>8622</v>
      </c>
      <c r="B69" s="14" t="s">
        <v>10</v>
      </c>
      <c r="C69" s="9" t="s">
        <v>123</v>
      </c>
      <c r="D69" s="14" t="s">
        <v>11</v>
      </c>
      <c r="E69" s="4">
        <v>43769</v>
      </c>
      <c r="F69" s="5">
        <v>239</v>
      </c>
      <c r="G69" s="5">
        <v>242</v>
      </c>
      <c r="H69" s="5">
        <f>G69-$F69</f>
        <v>3</v>
      </c>
      <c r="I69" s="6">
        <v>221000</v>
      </c>
      <c r="J69" s="6">
        <v>279</v>
      </c>
      <c r="K69" s="5">
        <f>IF(ISNUMBER(J69),J69-$F69,"")</f>
        <v>40</v>
      </c>
      <c r="L69" s="7">
        <f>IF(ISNUMBER(J69),K69/$F69,"")</f>
        <v>0.16736401673640167</v>
      </c>
      <c r="M69" s="6">
        <v>302700</v>
      </c>
    </row>
    <row r="70" spans="1:13" x14ac:dyDescent="0.45">
      <c r="A70" s="8">
        <v>8914</v>
      </c>
      <c r="B70" s="11" t="s">
        <v>12</v>
      </c>
      <c r="C70" s="9" t="s">
        <v>126</v>
      </c>
      <c r="D70" s="11" t="s">
        <v>11</v>
      </c>
      <c r="E70" s="4">
        <v>43768</v>
      </c>
      <c r="F70" s="5">
        <v>1182</v>
      </c>
      <c r="G70" s="5">
        <v>1171</v>
      </c>
      <c r="H70" s="5">
        <f>G70-$F70</f>
        <v>-11</v>
      </c>
      <c r="I70" s="6">
        <v>93500</v>
      </c>
      <c r="J70" s="6">
        <v>1412</v>
      </c>
      <c r="K70" s="5">
        <f>IF(ISNUMBER(J70),J70-$F70,"")</f>
        <v>230</v>
      </c>
      <c r="L70" s="7">
        <f>IF(ISNUMBER(J70),K70/$F70,"")</f>
        <v>0.19458544839255498</v>
      </c>
      <c r="M70" s="6">
        <v>326800</v>
      </c>
    </row>
    <row r="71" spans="1:13" x14ac:dyDescent="0.45">
      <c r="A71" s="2">
        <v>2158</v>
      </c>
      <c r="B71" s="2" t="s">
        <v>12</v>
      </c>
      <c r="C71" s="3" t="s">
        <v>64</v>
      </c>
      <c r="D71" s="4" t="s">
        <v>11</v>
      </c>
      <c r="E71" s="4">
        <v>43769</v>
      </c>
      <c r="F71" s="5">
        <v>319</v>
      </c>
      <c r="G71" s="5">
        <v>322</v>
      </c>
      <c r="H71" s="5">
        <f>G71-$F71</f>
        <v>3</v>
      </c>
      <c r="I71" s="6">
        <v>198400</v>
      </c>
      <c r="J71" s="6">
        <v>382</v>
      </c>
      <c r="K71" s="5">
        <f>IF(ISNUMBER(J71),J71-$F71,"")</f>
        <v>63</v>
      </c>
      <c r="L71" s="7">
        <f>IF(ISNUMBER(J71),K71/$F71,"")</f>
        <v>0.19749216300940439</v>
      </c>
      <c r="M71" s="6">
        <v>803800</v>
      </c>
    </row>
    <row r="72" spans="1:13" x14ac:dyDescent="0.45">
      <c r="A72" s="2">
        <v>2722</v>
      </c>
      <c r="B72" s="2" t="s">
        <v>14</v>
      </c>
      <c r="C72" s="3" t="s">
        <v>69</v>
      </c>
      <c r="D72" s="15" t="s">
        <v>11</v>
      </c>
      <c r="E72" s="4">
        <v>43769</v>
      </c>
      <c r="F72" s="5">
        <v>578</v>
      </c>
      <c r="G72" s="5">
        <v>586</v>
      </c>
      <c r="H72" s="5">
        <f>G72-$F72</f>
        <v>8</v>
      </c>
      <c r="I72" s="6">
        <v>39000</v>
      </c>
      <c r="J72" s="6">
        <v>719</v>
      </c>
      <c r="K72" s="5">
        <f>IF(ISNUMBER(J72),J72-$F72,"")</f>
        <v>141</v>
      </c>
      <c r="L72" s="7">
        <f>IF(ISNUMBER(J72),K72/$F72,"")</f>
        <v>0.24394463667820068</v>
      </c>
      <c r="M72" s="6">
        <v>82400</v>
      </c>
    </row>
    <row r="73" spans="1:13" x14ac:dyDescent="0.45">
      <c r="A73" s="2">
        <v>2667</v>
      </c>
      <c r="B73" s="2" t="s">
        <v>13</v>
      </c>
      <c r="C73" s="3" t="s">
        <v>67</v>
      </c>
      <c r="D73" s="15" t="s">
        <v>11</v>
      </c>
      <c r="E73" s="4">
        <v>43769</v>
      </c>
      <c r="F73" s="5">
        <v>506</v>
      </c>
      <c r="G73" s="5">
        <v>507</v>
      </c>
      <c r="H73" s="5">
        <f>G73-$F73</f>
        <v>1</v>
      </c>
      <c r="I73" s="6">
        <v>77300</v>
      </c>
      <c r="J73" s="6">
        <v>630</v>
      </c>
      <c r="K73" s="5">
        <f>IF(ISNUMBER(J73),J73-$F73,"")</f>
        <v>124</v>
      </c>
      <c r="L73" s="7">
        <f>IF(ISNUMBER(J73),K73/$F73,"")</f>
        <v>0.24505928853754941</v>
      </c>
      <c r="M73" s="6">
        <v>168300</v>
      </c>
    </row>
    <row r="74" spans="1:13" x14ac:dyDescent="0.45">
      <c r="A74" s="2">
        <v>4449</v>
      </c>
      <c r="B74" s="2" t="s">
        <v>12</v>
      </c>
      <c r="C74" s="3" t="s">
        <v>92</v>
      </c>
      <c r="D74" s="15" t="s">
        <v>11</v>
      </c>
      <c r="E74" s="4">
        <v>43768</v>
      </c>
      <c r="F74" s="5">
        <v>1494</v>
      </c>
      <c r="G74" s="5">
        <v>1567</v>
      </c>
      <c r="H74" s="5">
        <f>G74-$F74</f>
        <v>73</v>
      </c>
      <c r="I74" s="6">
        <v>156500</v>
      </c>
      <c r="J74" s="6">
        <v>1953</v>
      </c>
      <c r="K74" s="5">
        <f>IF(ISNUMBER(J74),J74-$F74,"")</f>
        <v>459</v>
      </c>
      <c r="L74" s="7">
        <f>IF(ISNUMBER(J74),K74/$F74,"")</f>
        <v>0.30722891566265059</v>
      </c>
      <c r="M74" s="6">
        <v>311500</v>
      </c>
    </row>
    <row r="75" spans="1:13" x14ac:dyDescent="0.45">
      <c r="A75" s="2">
        <v>2884</v>
      </c>
      <c r="B75" s="2" t="s">
        <v>10</v>
      </c>
      <c r="C75" s="3" t="s">
        <v>70</v>
      </c>
      <c r="D75" s="12" t="s">
        <v>11</v>
      </c>
      <c r="E75" s="4">
        <v>43767</v>
      </c>
      <c r="F75" s="5">
        <v>931</v>
      </c>
      <c r="G75" s="5">
        <v>954</v>
      </c>
      <c r="H75" s="5">
        <f>G75-$F75</f>
        <v>23</v>
      </c>
      <c r="I75" s="6">
        <v>206600</v>
      </c>
      <c r="J75" s="6">
        <v>1227</v>
      </c>
      <c r="K75" s="5">
        <f>IF(ISNUMBER(J75),J75-$F75,"")</f>
        <v>296</v>
      </c>
      <c r="L75" s="7">
        <f>IF(ISNUMBER(J75),K75/$F75,"")</f>
        <v>0.31793770139634803</v>
      </c>
      <c r="M75" s="6">
        <v>187600</v>
      </c>
    </row>
    <row r="76" spans="1:13" x14ac:dyDescent="0.45">
      <c r="A76" s="8">
        <v>7071</v>
      </c>
      <c r="B76" s="14" t="s">
        <v>13</v>
      </c>
      <c r="C76" s="9" t="s">
        <v>111</v>
      </c>
      <c r="D76" s="14" t="s">
        <v>11</v>
      </c>
      <c r="E76" s="4">
        <v>43767</v>
      </c>
      <c r="F76" s="5">
        <v>4310</v>
      </c>
      <c r="G76" s="5">
        <v>4335</v>
      </c>
      <c r="H76" s="5">
        <f>G76-$F76</f>
        <v>25</v>
      </c>
      <c r="I76" s="6">
        <v>9400</v>
      </c>
      <c r="J76" s="6">
        <v>5850</v>
      </c>
      <c r="K76" s="5">
        <f>IF(ISNUMBER(J76),J76-$F76,"")</f>
        <v>1540</v>
      </c>
      <c r="L76" s="7">
        <f>IF(ISNUMBER(J76),K76/$F76,"")</f>
        <v>0.35730858468677495</v>
      </c>
      <c r="M76" s="6">
        <v>56300</v>
      </c>
    </row>
    <row r="77" spans="1:13" x14ac:dyDescent="0.45">
      <c r="A77" s="2">
        <v>4424</v>
      </c>
      <c r="B77" s="2" t="s">
        <v>12</v>
      </c>
      <c r="C77" s="3" t="s">
        <v>90</v>
      </c>
      <c r="D77" s="4" t="s">
        <v>11</v>
      </c>
      <c r="E77" s="4">
        <v>43768</v>
      </c>
      <c r="F77" s="5">
        <v>4100</v>
      </c>
      <c r="G77" s="5">
        <v>4130</v>
      </c>
      <c r="H77" s="5">
        <f>G77-$F77</f>
        <v>30</v>
      </c>
      <c r="I77" s="6">
        <v>103300</v>
      </c>
      <c r="J77" s="6">
        <v>6280</v>
      </c>
      <c r="K77" s="5">
        <f>IF(ISNUMBER(J77),J77-$F77,"")</f>
        <v>2180</v>
      </c>
      <c r="L77" s="7">
        <f>IF(ISNUMBER(J77),K77/$F77,"")</f>
        <v>0.53170731707317076</v>
      </c>
      <c r="M77" s="6">
        <v>88100</v>
      </c>
    </row>
    <row r="78" spans="1:13" x14ac:dyDescent="0.45">
      <c r="A78" s="8"/>
      <c r="E78" s="4"/>
      <c r="F78" s="5"/>
      <c r="G78" s="5"/>
      <c r="H78" s="5"/>
      <c r="I78" s="5"/>
      <c r="J78" s="10"/>
      <c r="K78" s="10"/>
    </row>
    <row r="79" spans="1:13" x14ac:dyDescent="0.45">
      <c r="A79" s="8"/>
      <c r="E79" s="4"/>
      <c r="F79" s="5"/>
      <c r="G79" s="5"/>
      <c r="H79" s="5"/>
      <c r="I79" s="5"/>
      <c r="J79" s="10"/>
      <c r="K79" s="10"/>
    </row>
    <row r="80" spans="1:13" x14ac:dyDescent="0.45">
      <c r="A80" s="8"/>
      <c r="E80" s="4"/>
      <c r="F80" s="5"/>
      <c r="G80" s="5"/>
      <c r="H80" s="5"/>
      <c r="I80" s="5"/>
      <c r="J80" s="10"/>
      <c r="K80" s="10"/>
    </row>
    <row r="81" spans="1:11" x14ac:dyDescent="0.45">
      <c r="A81" s="8"/>
      <c r="E81" s="4"/>
      <c r="F81" s="5"/>
      <c r="G81" s="5"/>
      <c r="H81" s="5"/>
      <c r="I81" s="5"/>
      <c r="J81" s="10"/>
      <c r="K81" s="10"/>
    </row>
    <row r="82" spans="1:11" x14ac:dyDescent="0.45">
      <c r="A82" s="8"/>
      <c r="E82" s="4"/>
      <c r="F82" s="5"/>
      <c r="G82" s="5"/>
      <c r="H82" s="5"/>
      <c r="I82" s="5"/>
      <c r="J82" s="10"/>
      <c r="K82" s="10"/>
    </row>
    <row r="83" spans="1:11" x14ac:dyDescent="0.45">
      <c r="A83" s="8"/>
      <c r="E83" s="4"/>
      <c r="F83" s="5"/>
      <c r="G83" s="5"/>
      <c r="H83" s="5"/>
      <c r="I83" s="5"/>
      <c r="J83" s="10"/>
      <c r="K83" s="10"/>
    </row>
    <row r="84" spans="1:11" x14ac:dyDescent="0.45">
      <c r="A84" s="8"/>
      <c r="E84" s="4"/>
      <c r="F84" s="5"/>
      <c r="G84" s="5"/>
      <c r="H84" s="5"/>
      <c r="I84" s="5"/>
      <c r="J84" s="10"/>
      <c r="K84" s="10"/>
    </row>
    <row r="85" spans="1:11" x14ac:dyDescent="0.45">
      <c r="A85" s="8"/>
      <c r="E85" s="4"/>
      <c r="F85" s="5"/>
      <c r="G85" s="5"/>
      <c r="H85" s="5"/>
      <c r="I85" s="5"/>
      <c r="J85" s="10"/>
      <c r="K85" s="10"/>
    </row>
    <row r="86" spans="1:11" x14ac:dyDescent="0.45">
      <c r="A86" s="8"/>
      <c r="E86" s="4"/>
      <c r="F86" s="5"/>
      <c r="G86" s="5"/>
      <c r="H86" s="5"/>
      <c r="I86" s="5"/>
      <c r="J86" s="10"/>
      <c r="K86" s="10"/>
    </row>
    <row r="87" spans="1:11" x14ac:dyDescent="0.45">
      <c r="A87" s="8"/>
      <c r="E87" s="4"/>
      <c r="F87" s="5"/>
      <c r="G87" s="5"/>
      <c r="H87" s="5"/>
      <c r="I87" s="5"/>
      <c r="J87" s="10"/>
      <c r="K87" s="10"/>
    </row>
    <row r="88" spans="1:11" x14ac:dyDescent="0.45">
      <c r="A88" s="8"/>
      <c r="E88" s="4"/>
      <c r="F88" s="5"/>
      <c r="G88" s="5"/>
      <c r="H88" s="5"/>
      <c r="I88" s="5"/>
      <c r="J88" s="10"/>
      <c r="K88" s="10"/>
    </row>
    <row r="89" spans="1:11" x14ac:dyDescent="0.45">
      <c r="A89" s="8"/>
      <c r="E89" s="4"/>
      <c r="F89" s="5"/>
      <c r="G89" s="5"/>
      <c r="H89" s="5"/>
      <c r="I89" s="5"/>
      <c r="J89" s="10"/>
      <c r="K89" s="10"/>
    </row>
    <row r="90" spans="1:11" x14ac:dyDescent="0.45">
      <c r="A90" s="8"/>
      <c r="E90" s="4"/>
      <c r="F90" s="5"/>
      <c r="G90" s="5"/>
      <c r="H90" s="5"/>
      <c r="I90" s="5"/>
      <c r="J90" s="10"/>
      <c r="K90" s="10"/>
    </row>
    <row r="91" spans="1:11" x14ac:dyDescent="0.45">
      <c r="A91" s="8"/>
      <c r="E91" s="4"/>
      <c r="F91" s="5"/>
      <c r="G91" s="5"/>
      <c r="H91" s="5"/>
      <c r="I91" s="5"/>
      <c r="J91" s="10"/>
      <c r="K91" s="10"/>
    </row>
    <row r="92" spans="1:11" x14ac:dyDescent="0.45">
      <c r="A92" s="8"/>
      <c r="E92" s="4"/>
      <c r="F92" s="5"/>
      <c r="G92" s="5"/>
      <c r="H92" s="5"/>
      <c r="I92" s="5"/>
      <c r="J92" s="10"/>
      <c r="K92" s="10"/>
    </row>
    <row r="93" spans="1:11" x14ac:dyDescent="0.45">
      <c r="A93" s="8"/>
      <c r="E93" s="4"/>
      <c r="F93" s="5"/>
      <c r="G93" s="5"/>
      <c r="H93" s="5"/>
      <c r="I93" s="5"/>
      <c r="J93" s="10"/>
      <c r="K93" s="10"/>
    </row>
    <row r="94" spans="1:11" x14ac:dyDescent="0.45">
      <c r="A94" s="8"/>
      <c r="E94" s="4"/>
      <c r="F94" s="5"/>
      <c r="G94" s="5"/>
      <c r="H94" s="5"/>
      <c r="I94" s="5"/>
      <c r="J94" s="10"/>
      <c r="K94" s="10"/>
    </row>
    <row r="95" spans="1:11" x14ac:dyDescent="0.45">
      <c r="A95" s="8"/>
      <c r="E95" s="4"/>
      <c r="F95" s="5"/>
      <c r="G95" s="5"/>
      <c r="H95" s="5"/>
      <c r="I95" s="5"/>
      <c r="J95" s="10"/>
      <c r="K95" s="10"/>
    </row>
    <row r="96" spans="1:11" x14ac:dyDescent="0.45">
      <c r="A96" s="8"/>
      <c r="E96" s="4"/>
      <c r="F96" s="5"/>
      <c r="G96" s="5"/>
      <c r="H96" s="5"/>
      <c r="I96" s="5"/>
      <c r="J96" s="10"/>
      <c r="K96" s="10"/>
    </row>
    <row r="97" spans="1:11" x14ac:dyDescent="0.45">
      <c r="A97" s="8"/>
      <c r="E97" s="4"/>
      <c r="F97" s="5"/>
      <c r="G97" s="5"/>
      <c r="H97" s="5"/>
      <c r="I97" s="5"/>
      <c r="J97" s="10"/>
      <c r="K97" s="10"/>
    </row>
    <row r="98" spans="1:11" x14ac:dyDescent="0.45">
      <c r="A98" s="8"/>
      <c r="E98" s="4"/>
      <c r="F98" s="5"/>
      <c r="G98" s="5"/>
      <c r="H98" s="5"/>
      <c r="I98" s="5"/>
      <c r="J98" s="10"/>
      <c r="K98" s="10"/>
    </row>
    <row r="99" spans="1:11" x14ac:dyDescent="0.45">
      <c r="A99" s="8"/>
      <c r="E99" s="4"/>
      <c r="F99" s="5"/>
      <c r="G99" s="5"/>
      <c r="H99" s="5"/>
      <c r="I99" s="5"/>
      <c r="J99" s="10"/>
      <c r="K99" s="10"/>
    </row>
    <row r="100" spans="1:11" x14ac:dyDescent="0.45">
      <c r="A100" s="8"/>
      <c r="E100" s="4"/>
      <c r="F100" s="5"/>
      <c r="G100" s="5"/>
      <c r="H100" s="5"/>
      <c r="I100" s="5"/>
      <c r="J100" s="10"/>
      <c r="K100" s="10"/>
    </row>
    <row r="101" spans="1:11" x14ac:dyDescent="0.45">
      <c r="A101" s="8"/>
      <c r="E101" s="4"/>
      <c r="F101" s="5"/>
      <c r="G101" s="5"/>
      <c r="H101" s="5"/>
      <c r="I101" s="5"/>
      <c r="J101" s="10"/>
      <c r="K101" s="10"/>
    </row>
    <row r="102" spans="1:11" x14ac:dyDescent="0.45">
      <c r="A102" s="8"/>
      <c r="E102" s="4"/>
      <c r="F102" s="5"/>
      <c r="G102" s="5"/>
      <c r="H102" s="5"/>
      <c r="I102" s="5"/>
      <c r="J102" s="10"/>
      <c r="K102" s="10"/>
    </row>
    <row r="103" spans="1:11" x14ac:dyDescent="0.45">
      <c r="A103" s="8"/>
      <c r="E103" s="4"/>
      <c r="F103" s="5"/>
      <c r="G103" s="5"/>
      <c r="H103" s="5"/>
      <c r="I103" s="5"/>
      <c r="J103" s="10"/>
      <c r="K103" s="10"/>
    </row>
    <row r="104" spans="1:11" x14ac:dyDescent="0.45">
      <c r="A104" s="8"/>
      <c r="E104" s="4"/>
      <c r="F104" s="5"/>
      <c r="G104" s="5"/>
      <c r="H104" s="5"/>
      <c r="I104" s="5"/>
      <c r="J104" s="10"/>
      <c r="K104" s="10"/>
    </row>
    <row r="105" spans="1:11" x14ac:dyDescent="0.45">
      <c r="A105" s="8"/>
      <c r="E105" s="4"/>
      <c r="F105" s="5"/>
      <c r="G105" s="5"/>
      <c r="H105" s="5"/>
      <c r="I105" s="5"/>
      <c r="J105" s="10"/>
      <c r="K105" s="10"/>
    </row>
    <row r="106" spans="1:11" x14ac:dyDescent="0.45">
      <c r="A106" s="8"/>
      <c r="E106" s="4"/>
      <c r="F106" s="5"/>
      <c r="G106" s="5"/>
      <c r="H106" s="5"/>
      <c r="I106" s="5"/>
      <c r="J106" s="10"/>
      <c r="K106" s="10"/>
    </row>
    <row r="107" spans="1:11" x14ac:dyDescent="0.45">
      <c r="A107" s="8"/>
      <c r="E107" s="4"/>
      <c r="F107" s="5"/>
      <c r="G107" s="5"/>
      <c r="H107" s="5"/>
      <c r="I107" s="5"/>
      <c r="J107" s="10"/>
      <c r="K107" s="10"/>
    </row>
    <row r="108" spans="1:11" x14ac:dyDescent="0.45">
      <c r="A108" s="8"/>
      <c r="E108" s="4"/>
      <c r="F108" s="5"/>
      <c r="G108" s="5"/>
      <c r="H108" s="5"/>
      <c r="I108" s="5"/>
      <c r="J108" s="10"/>
      <c r="K108" s="10"/>
    </row>
  </sheetData>
  <sortState xmlns:xlrd2="http://schemas.microsoft.com/office/spreadsheetml/2017/richdata2" ref="A4:M77">
    <sortCondition ref="L4:L77"/>
  </sortState>
  <mergeCells count="4">
    <mergeCell ref="A1:M1"/>
    <mergeCell ref="E2:F2"/>
    <mergeCell ref="G2:I2"/>
    <mergeCell ref="J2:M2"/>
  </mergeCells>
  <phoneticPr fontId="1"/>
  <printOptions gridLines="1"/>
  <pageMargins left="0.25" right="0.25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A74B1-A9B1-4B26-81CB-92A4CCD1E76A}">
  <dimension ref="A1:M66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M1"/>
    </sheetView>
  </sheetViews>
  <sheetFormatPr defaultRowHeight="18" x14ac:dyDescent="0.45"/>
  <cols>
    <col min="1" max="1" width="8.69921875" style="1" customWidth="1"/>
    <col min="2" max="2" width="5.69921875" style="1" customWidth="1"/>
    <col min="3" max="3" width="43" style="9" customWidth="1"/>
    <col min="4" max="4" width="5.69921875" style="1" customWidth="1"/>
    <col min="5" max="5" width="12.69921875" style="1" customWidth="1"/>
    <col min="6" max="13" width="10.69921875" customWidth="1"/>
  </cols>
  <sheetData>
    <row r="1" spans="1:13" x14ac:dyDescent="0.45">
      <c r="A1" s="26" t="s">
        <v>60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x14ac:dyDescent="0.45">
      <c r="C2" s="1"/>
      <c r="E2" s="23" t="s">
        <v>0</v>
      </c>
      <c r="F2" s="23"/>
      <c r="G2" s="24">
        <v>43770</v>
      </c>
      <c r="H2" s="24"/>
      <c r="I2" s="24"/>
      <c r="J2" s="24">
        <v>43798</v>
      </c>
      <c r="K2" s="23"/>
      <c r="L2" s="23"/>
      <c r="M2" s="23"/>
    </row>
    <row r="3" spans="1:13" s="1" customFormat="1" x14ac:dyDescent="0.45">
      <c r="A3" s="1" t="s">
        <v>1</v>
      </c>
      <c r="B3" s="1" t="s">
        <v>2</v>
      </c>
      <c r="C3" s="2" t="s">
        <v>3</v>
      </c>
      <c r="D3" s="1" t="s">
        <v>4</v>
      </c>
      <c r="E3" s="1" t="s">
        <v>5</v>
      </c>
      <c r="F3" s="1" t="s">
        <v>6</v>
      </c>
      <c r="G3" s="1" t="s">
        <v>16</v>
      </c>
      <c r="H3" s="1" t="s">
        <v>9</v>
      </c>
      <c r="I3" s="11" t="s">
        <v>8</v>
      </c>
      <c r="J3" s="11" t="s">
        <v>158</v>
      </c>
      <c r="K3" s="11" t="s">
        <v>159</v>
      </c>
      <c r="L3" s="13" t="s">
        <v>7</v>
      </c>
      <c r="M3" s="11" t="s">
        <v>8</v>
      </c>
    </row>
    <row r="4" spans="1:13" x14ac:dyDescent="0.45">
      <c r="A4" s="2">
        <v>6554</v>
      </c>
      <c r="B4" s="2" t="s">
        <v>12</v>
      </c>
      <c r="C4" s="3" t="s">
        <v>147</v>
      </c>
      <c r="D4" s="4" t="s">
        <v>11</v>
      </c>
      <c r="E4" s="4">
        <v>43770</v>
      </c>
      <c r="F4" s="5">
        <v>611</v>
      </c>
      <c r="G4" s="5">
        <v>611</v>
      </c>
      <c r="H4" s="5">
        <f>G4-$F4</f>
        <v>0</v>
      </c>
      <c r="I4" s="6">
        <v>9300</v>
      </c>
      <c r="J4" s="6">
        <v>535</v>
      </c>
      <c r="K4" s="5">
        <f>IF(ISNUMBER(J4),J4-$F4,"")</f>
        <v>-76</v>
      </c>
      <c r="L4" s="7">
        <f>IF(ISNUMBER(J4),K4/$F4,"")</f>
        <v>-0.12438625204582651</v>
      </c>
      <c r="M4" s="6">
        <v>30400</v>
      </c>
    </row>
    <row r="5" spans="1:13" x14ac:dyDescent="0.45">
      <c r="A5" s="2">
        <v>7046</v>
      </c>
      <c r="B5" s="2" t="s">
        <v>12</v>
      </c>
      <c r="C5" s="3" t="s">
        <v>151</v>
      </c>
      <c r="D5" s="4" t="s">
        <v>11</v>
      </c>
      <c r="E5" s="4">
        <v>43767</v>
      </c>
      <c r="F5" s="5">
        <v>3350</v>
      </c>
      <c r="G5" s="5">
        <v>3190</v>
      </c>
      <c r="H5" s="5">
        <f>G5-$F5</f>
        <v>-160</v>
      </c>
      <c r="I5" s="6">
        <v>12300</v>
      </c>
      <c r="J5" s="6">
        <v>3050</v>
      </c>
      <c r="K5" s="5">
        <f>IF(ISNUMBER(J5),J5-$F5,"")</f>
        <v>-300</v>
      </c>
      <c r="L5" s="7">
        <f>IF(ISNUMBER(J5),K5/$F5,"")</f>
        <v>-8.9552238805970144E-2</v>
      </c>
      <c r="M5" s="6">
        <v>12300</v>
      </c>
    </row>
    <row r="6" spans="1:13" x14ac:dyDescent="0.45">
      <c r="A6" s="2">
        <v>9509</v>
      </c>
      <c r="B6" s="2" t="s">
        <v>10</v>
      </c>
      <c r="C6" s="3" t="s">
        <v>156</v>
      </c>
      <c r="D6" s="4" t="s">
        <v>11</v>
      </c>
      <c r="E6" s="4">
        <v>43769</v>
      </c>
      <c r="F6" s="5">
        <v>568</v>
      </c>
      <c r="G6" s="5">
        <v>575</v>
      </c>
      <c r="H6" s="5">
        <f>G6-$F6</f>
        <v>7</v>
      </c>
      <c r="I6" s="6">
        <v>899800</v>
      </c>
      <c r="J6" s="6">
        <v>524</v>
      </c>
      <c r="K6" s="5">
        <f>IF(ISNUMBER(J6),J6-$F6,"")</f>
        <v>-44</v>
      </c>
      <c r="L6" s="7">
        <f>IF(ISNUMBER(J6),K6/$F6,"")</f>
        <v>-7.746478873239436E-2</v>
      </c>
      <c r="M6" s="6">
        <v>825900</v>
      </c>
    </row>
    <row r="7" spans="1:13" x14ac:dyDescent="0.45">
      <c r="A7" s="2">
        <v>3402</v>
      </c>
      <c r="B7" s="2" t="s">
        <v>10</v>
      </c>
      <c r="C7" s="3" t="s">
        <v>138</v>
      </c>
      <c r="D7" s="4" t="s">
        <v>11</v>
      </c>
      <c r="E7" s="4">
        <v>43768</v>
      </c>
      <c r="F7" s="5">
        <v>777</v>
      </c>
      <c r="G7" s="5">
        <v>772</v>
      </c>
      <c r="H7" s="5">
        <f>G7-$F7</f>
        <v>-5</v>
      </c>
      <c r="I7" s="6">
        <v>5439100</v>
      </c>
      <c r="J7" s="6">
        <v>724</v>
      </c>
      <c r="K7" s="5">
        <f>IF(ISNUMBER(J7),J7-$F7,"")</f>
        <v>-53</v>
      </c>
      <c r="L7" s="7">
        <f>IF(ISNUMBER(J7),K7/$F7,"")</f>
        <v>-6.8211068211068204E-2</v>
      </c>
      <c r="M7" s="6">
        <v>6055300</v>
      </c>
    </row>
    <row r="8" spans="1:13" x14ac:dyDescent="0.45">
      <c r="A8" s="2">
        <v>4539</v>
      </c>
      <c r="B8" s="2" t="s">
        <v>10</v>
      </c>
      <c r="C8" s="3" t="s">
        <v>142</v>
      </c>
      <c r="D8" s="4" t="s">
        <v>11</v>
      </c>
      <c r="E8" s="4">
        <v>43769</v>
      </c>
      <c r="F8" s="5">
        <v>3170</v>
      </c>
      <c r="G8" s="5">
        <v>3080</v>
      </c>
      <c r="H8" s="5">
        <f>G8-$F8</f>
        <v>-90</v>
      </c>
      <c r="I8" s="6">
        <v>10700</v>
      </c>
      <c r="J8" s="6">
        <v>2970</v>
      </c>
      <c r="K8" s="5">
        <f>IF(ISNUMBER(J8),J8-$F8,"")</f>
        <v>-200</v>
      </c>
      <c r="L8" s="7">
        <f>IF(ISNUMBER(J8),K8/$F8,"")</f>
        <v>-6.3091482649842268E-2</v>
      </c>
      <c r="M8" s="6">
        <v>4000</v>
      </c>
    </row>
    <row r="9" spans="1:13" x14ac:dyDescent="0.45">
      <c r="A9" s="2">
        <v>3945</v>
      </c>
      <c r="B9" s="2" t="s">
        <v>14</v>
      </c>
      <c r="C9" s="3" t="s">
        <v>139</v>
      </c>
      <c r="D9" s="4" t="s">
        <v>11</v>
      </c>
      <c r="E9" s="4">
        <v>43766</v>
      </c>
      <c r="F9" s="5">
        <v>1588</v>
      </c>
      <c r="G9" s="5">
        <v>1570</v>
      </c>
      <c r="H9" s="5">
        <f>G9-$F9</f>
        <v>-18</v>
      </c>
      <c r="I9" s="6">
        <v>100</v>
      </c>
      <c r="J9" s="6">
        <v>1545</v>
      </c>
      <c r="K9" s="5">
        <f>IF(ISNUMBER(J9),J9-$F9,"")</f>
        <v>-43</v>
      </c>
      <c r="L9" s="7">
        <f>IF(ISNUMBER(J9),K9/$F9,"")</f>
        <v>-2.7078085642317382E-2</v>
      </c>
      <c r="M9" s="6">
        <v>500</v>
      </c>
    </row>
    <row r="10" spans="1:13" x14ac:dyDescent="0.45">
      <c r="A10" s="2">
        <v>6810</v>
      </c>
      <c r="B10" s="2" t="s">
        <v>10</v>
      </c>
      <c r="C10" s="3" t="s">
        <v>148</v>
      </c>
      <c r="D10" s="4" t="s">
        <v>11</v>
      </c>
      <c r="E10" s="4">
        <v>43769</v>
      </c>
      <c r="F10" s="5">
        <v>1500</v>
      </c>
      <c r="G10" s="5">
        <v>1492</v>
      </c>
      <c r="H10" s="5">
        <f>G10-$F10</f>
        <v>-8</v>
      </c>
      <c r="I10" s="6">
        <v>421600</v>
      </c>
      <c r="J10" s="6">
        <v>1471</v>
      </c>
      <c r="K10" s="5">
        <f>IF(ISNUMBER(J10),J10-$F10,"")</f>
        <v>-29</v>
      </c>
      <c r="L10" s="7">
        <f>IF(ISNUMBER(J10),K10/$F10,"")</f>
        <v>-1.9333333333333334E-2</v>
      </c>
      <c r="M10" s="6">
        <v>535100</v>
      </c>
    </row>
    <row r="11" spans="1:13" x14ac:dyDescent="0.45">
      <c r="A11" s="2">
        <v>9115</v>
      </c>
      <c r="B11" s="2" t="s">
        <v>10</v>
      </c>
      <c r="C11" s="3" t="s">
        <v>155</v>
      </c>
      <c r="D11" s="4" t="s">
        <v>11</v>
      </c>
      <c r="E11" s="4">
        <v>43770</v>
      </c>
      <c r="F11" s="5">
        <v>337</v>
      </c>
      <c r="G11" s="5">
        <v>337</v>
      </c>
      <c r="H11" s="5">
        <f>G11-$F11</f>
        <v>0</v>
      </c>
      <c r="I11" s="6">
        <v>46100</v>
      </c>
      <c r="J11" s="6">
        <v>340</v>
      </c>
      <c r="K11" s="5">
        <f>IF(ISNUMBER(J11),J11-$F11,"")</f>
        <v>3</v>
      </c>
      <c r="L11" s="7">
        <f>IF(ISNUMBER(J11),K11/$F11,"")</f>
        <v>8.9020771513353119E-3</v>
      </c>
      <c r="M11" s="6">
        <v>13900</v>
      </c>
    </row>
    <row r="12" spans="1:13" x14ac:dyDescent="0.45">
      <c r="A12" s="2">
        <v>9783</v>
      </c>
      <c r="B12" s="2" t="s">
        <v>10</v>
      </c>
      <c r="C12" s="3" t="s">
        <v>157</v>
      </c>
      <c r="D12" s="4" t="s">
        <v>11</v>
      </c>
      <c r="E12" s="4">
        <v>43770</v>
      </c>
      <c r="F12" s="5">
        <v>2834</v>
      </c>
      <c r="G12" s="5">
        <v>2834</v>
      </c>
      <c r="H12" s="5">
        <f>G12-$F12</f>
        <v>0</v>
      </c>
      <c r="I12" s="6">
        <v>579500</v>
      </c>
      <c r="J12" s="6">
        <v>2888</v>
      </c>
      <c r="K12" s="5">
        <f>IF(ISNUMBER(J12),J12-$F12,"")</f>
        <v>54</v>
      </c>
      <c r="L12" s="7">
        <f>IF(ISNUMBER(J12),K12/$F12,"")</f>
        <v>1.9054340155257588E-2</v>
      </c>
      <c r="M12" s="6">
        <v>256500</v>
      </c>
    </row>
    <row r="13" spans="1:13" x14ac:dyDescent="0.45">
      <c r="A13" s="2">
        <v>4430</v>
      </c>
      <c r="B13" s="2" t="s">
        <v>14</v>
      </c>
      <c r="C13" s="3" t="s">
        <v>141</v>
      </c>
      <c r="D13" s="4" t="s">
        <v>11</v>
      </c>
      <c r="E13" s="4">
        <v>43769</v>
      </c>
      <c r="F13" s="5">
        <v>1016</v>
      </c>
      <c r="G13" s="5">
        <v>1010</v>
      </c>
      <c r="H13" s="5">
        <f>G13-$F13</f>
        <v>-6</v>
      </c>
      <c r="I13" s="6">
        <v>24300</v>
      </c>
      <c r="J13" s="6">
        <v>1044</v>
      </c>
      <c r="K13" s="5">
        <f>IF(ISNUMBER(J13),J13-$F13,"")</f>
        <v>28</v>
      </c>
      <c r="L13" s="7">
        <f>IF(ISNUMBER(J13),K13/$F13,"")</f>
        <v>2.7559055118110236E-2</v>
      </c>
      <c r="M13" s="6">
        <v>14200</v>
      </c>
    </row>
    <row r="14" spans="1:13" x14ac:dyDescent="0.45">
      <c r="A14" s="2">
        <v>6955</v>
      </c>
      <c r="B14" s="2" t="s">
        <v>14</v>
      </c>
      <c r="C14" s="3" t="s">
        <v>150</v>
      </c>
      <c r="D14" s="4" t="s">
        <v>11</v>
      </c>
      <c r="E14" s="4">
        <v>43770</v>
      </c>
      <c r="F14" s="5">
        <v>787</v>
      </c>
      <c r="G14" s="5">
        <v>787</v>
      </c>
      <c r="H14" s="5">
        <f>G14-$F14</f>
        <v>0</v>
      </c>
      <c r="I14" s="6">
        <v>47600</v>
      </c>
      <c r="J14" s="6">
        <v>812</v>
      </c>
      <c r="K14" s="5">
        <f>IF(ISNUMBER(J14),J14-$F14,"")</f>
        <v>25</v>
      </c>
      <c r="L14" s="7">
        <f>IF(ISNUMBER(J14),K14/$F14,"")</f>
        <v>3.176620076238882E-2</v>
      </c>
      <c r="M14" s="6">
        <v>36900</v>
      </c>
    </row>
    <row r="15" spans="1:13" x14ac:dyDescent="0.45">
      <c r="A15" s="2">
        <v>5395</v>
      </c>
      <c r="B15" s="2" t="s">
        <v>14</v>
      </c>
      <c r="C15" s="3" t="s">
        <v>144</v>
      </c>
      <c r="D15" s="4" t="s">
        <v>11</v>
      </c>
      <c r="E15" s="4">
        <v>43770</v>
      </c>
      <c r="F15" s="5">
        <v>2004</v>
      </c>
      <c r="G15" s="5">
        <v>2004</v>
      </c>
      <c r="H15" s="5">
        <f>G15-$F15</f>
        <v>0</v>
      </c>
      <c r="I15" s="6">
        <v>800</v>
      </c>
      <c r="J15" s="6">
        <v>2085</v>
      </c>
      <c r="K15" s="5">
        <f>IF(ISNUMBER(J15),J15-$F15,"")</f>
        <v>81</v>
      </c>
      <c r="L15" s="7">
        <f>IF(ISNUMBER(J15),K15/$F15,"")</f>
        <v>4.0419161676646706E-2</v>
      </c>
      <c r="M15" s="6">
        <v>400</v>
      </c>
    </row>
    <row r="16" spans="1:13" x14ac:dyDescent="0.45">
      <c r="A16" s="2">
        <v>8132</v>
      </c>
      <c r="B16" s="2" t="s">
        <v>10</v>
      </c>
      <c r="C16" s="3" t="s">
        <v>152</v>
      </c>
      <c r="D16" s="4" t="s">
        <v>11</v>
      </c>
      <c r="E16" s="4">
        <v>43770</v>
      </c>
      <c r="F16" s="5">
        <v>1888</v>
      </c>
      <c r="G16" s="5">
        <v>1888</v>
      </c>
      <c r="H16" s="5">
        <f>G16-$F16</f>
        <v>0</v>
      </c>
      <c r="I16" s="6">
        <v>25700</v>
      </c>
      <c r="J16" s="6">
        <v>1967</v>
      </c>
      <c r="K16" s="5">
        <f>IF(ISNUMBER(J16),J16-$F16,"")</f>
        <v>79</v>
      </c>
      <c r="L16" s="7">
        <f>IF(ISNUMBER(J16),K16/$F16,"")</f>
        <v>4.184322033898305E-2</v>
      </c>
      <c r="M16" s="6">
        <v>16000</v>
      </c>
    </row>
    <row r="17" spans="1:13" x14ac:dyDescent="0.45">
      <c r="A17" s="2">
        <v>5451</v>
      </c>
      <c r="B17" s="2" t="s">
        <v>10</v>
      </c>
      <c r="C17" s="3" t="s">
        <v>145</v>
      </c>
      <c r="D17" s="4" t="s">
        <v>11</v>
      </c>
      <c r="E17" s="4">
        <v>43770</v>
      </c>
      <c r="F17" s="5">
        <v>2020</v>
      </c>
      <c r="G17" s="5">
        <v>2020</v>
      </c>
      <c r="H17" s="5">
        <f>G17-$F17</f>
        <v>0</v>
      </c>
      <c r="I17" s="6">
        <v>42300</v>
      </c>
      <c r="J17" s="6">
        <v>2127</v>
      </c>
      <c r="K17" s="5">
        <f>IF(ISNUMBER(J17),J17-$F17,"")</f>
        <v>107</v>
      </c>
      <c r="L17" s="7">
        <f>IF(ISNUMBER(J17),K17/$F17,"")</f>
        <v>5.2970297029702969E-2</v>
      </c>
      <c r="M17" s="6">
        <v>28200</v>
      </c>
    </row>
    <row r="18" spans="1:13" x14ac:dyDescent="0.45">
      <c r="A18" s="2">
        <v>4581</v>
      </c>
      <c r="B18" s="2" t="s">
        <v>10</v>
      </c>
      <c r="C18" s="3" t="s">
        <v>143</v>
      </c>
      <c r="D18" s="4" t="s">
        <v>11</v>
      </c>
      <c r="E18" s="4">
        <v>43770</v>
      </c>
      <c r="F18" s="5">
        <v>7650</v>
      </c>
      <c r="G18" s="5">
        <v>7650</v>
      </c>
      <c r="H18" s="5">
        <f>G18-$F18</f>
        <v>0</v>
      </c>
      <c r="I18" s="6">
        <v>144100</v>
      </c>
      <c r="J18" s="6">
        <v>8080</v>
      </c>
      <c r="K18" s="5">
        <f>IF(ISNUMBER(J18),J18-$F18,"")</f>
        <v>430</v>
      </c>
      <c r="L18" s="7">
        <f>IF(ISNUMBER(J18),K18/$F18,"")</f>
        <v>5.6209150326797387E-2</v>
      </c>
      <c r="M18" s="6">
        <v>127100</v>
      </c>
    </row>
    <row r="19" spans="1:13" x14ac:dyDescent="0.45">
      <c r="A19" s="2">
        <v>8521</v>
      </c>
      <c r="B19" s="2" t="s">
        <v>10</v>
      </c>
      <c r="C19" s="3" t="s">
        <v>153</v>
      </c>
      <c r="D19" s="4" t="s">
        <v>11</v>
      </c>
      <c r="E19" s="4">
        <v>43767</v>
      </c>
      <c r="F19" s="5">
        <v>1617</v>
      </c>
      <c r="G19" s="5">
        <v>1652</v>
      </c>
      <c r="H19" s="5">
        <f>G19-$F19</f>
        <v>35</v>
      </c>
      <c r="I19" s="6">
        <v>3900</v>
      </c>
      <c r="J19" s="6">
        <v>1715</v>
      </c>
      <c r="K19" s="5">
        <f>IF(ISNUMBER(J19),J19-$F19,"")</f>
        <v>98</v>
      </c>
      <c r="L19" s="7">
        <f>IF(ISNUMBER(J19),K19/$F19,"")</f>
        <v>6.0606060606060608E-2</v>
      </c>
      <c r="M19" s="6">
        <v>8300</v>
      </c>
    </row>
    <row r="20" spans="1:13" x14ac:dyDescent="0.45">
      <c r="A20" s="2">
        <v>4295</v>
      </c>
      <c r="B20" s="2" t="s">
        <v>10</v>
      </c>
      <c r="C20" s="3" t="s">
        <v>140</v>
      </c>
      <c r="D20" s="4" t="s">
        <v>11</v>
      </c>
      <c r="E20" s="4">
        <v>43768</v>
      </c>
      <c r="F20" s="5">
        <v>768</v>
      </c>
      <c r="G20" s="5">
        <v>772</v>
      </c>
      <c r="H20" s="5">
        <f>G20-$F20</f>
        <v>4</v>
      </c>
      <c r="I20" s="6">
        <v>21300</v>
      </c>
      <c r="J20" s="6">
        <v>816</v>
      </c>
      <c r="K20" s="5">
        <f>IF(ISNUMBER(J20),J20-$F20,"")</f>
        <v>48</v>
      </c>
      <c r="L20" s="7">
        <f>IF(ISNUMBER(J20),K20/$F20,"")</f>
        <v>6.25E-2</v>
      </c>
      <c r="M20" s="6">
        <v>50600</v>
      </c>
    </row>
    <row r="21" spans="1:13" x14ac:dyDescent="0.45">
      <c r="A21" s="2">
        <v>2706</v>
      </c>
      <c r="B21" s="2" t="s">
        <v>13</v>
      </c>
      <c r="C21" s="3" t="s">
        <v>136</v>
      </c>
      <c r="D21" s="4" t="s">
        <v>11</v>
      </c>
      <c r="E21" s="4">
        <v>43768</v>
      </c>
      <c r="F21" s="5">
        <v>1252</v>
      </c>
      <c r="G21" s="5">
        <v>1299</v>
      </c>
      <c r="H21" s="5">
        <f>G21-$F21</f>
        <v>47</v>
      </c>
      <c r="I21" s="6">
        <v>42000</v>
      </c>
      <c r="J21" s="6">
        <v>1332</v>
      </c>
      <c r="K21" s="5">
        <f>IF(ISNUMBER(J21),J21-$F21,"")</f>
        <v>80</v>
      </c>
      <c r="L21" s="7">
        <f>IF(ISNUMBER(J21),K21/$F21,"")</f>
        <v>6.3897763578274758E-2</v>
      </c>
      <c r="M21" s="6">
        <v>17800</v>
      </c>
    </row>
    <row r="22" spans="1:13" x14ac:dyDescent="0.45">
      <c r="A22" s="2">
        <v>5481</v>
      </c>
      <c r="B22" s="2" t="s">
        <v>10</v>
      </c>
      <c r="C22" s="3" t="s">
        <v>146</v>
      </c>
      <c r="D22" s="4" t="s">
        <v>11</v>
      </c>
      <c r="E22" s="4">
        <v>43769</v>
      </c>
      <c r="F22" s="5">
        <v>1381</v>
      </c>
      <c r="G22" s="5">
        <v>1359</v>
      </c>
      <c r="H22" s="5">
        <f>G22-$F22</f>
        <v>-22</v>
      </c>
      <c r="I22" s="6">
        <v>265400</v>
      </c>
      <c r="J22" s="6">
        <v>1501</v>
      </c>
      <c r="K22" s="5">
        <f>IF(ISNUMBER(J22),J22-$F22,"")</f>
        <v>120</v>
      </c>
      <c r="L22" s="7">
        <f>IF(ISNUMBER(J22),K22/$F22,"")</f>
        <v>8.6893555394641567E-2</v>
      </c>
      <c r="M22" s="6">
        <v>140200</v>
      </c>
    </row>
    <row r="23" spans="1:13" x14ac:dyDescent="0.45">
      <c r="A23" s="2">
        <v>2978</v>
      </c>
      <c r="B23" s="2" t="s">
        <v>12</v>
      </c>
      <c r="C23" s="3" t="s">
        <v>137</v>
      </c>
      <c r="D23" s="4" t="s">
        <v>11</v>
      </c>
      <c r="E23" s="4">
        <v>43766</v>
      </c>
      <c r="F23" s="5">
        <v>1337</v>
      </c>
      <c r="G23" s="5">
        <v>1329</v>
      </c>
      <c r="H23" s="5">
        <f>G23-$F23</f>
        <v>-8</v>
      </c>
      <c r="I23" s="6">
        <v>17500</v>
      </c>
      <c r="J23" s="6">
        <v>1479</v>
      </c>
      <c r="K23" s="5">
        <f>IF(ISNUMBER(J23),J23-$F23,"")</f>
        <v>142</v>
      </c>
      <c r="L23" s="7">
        <f>IF(ISNUMBER(J23),K23/$F23,"")</f>
        <v>0.10620792819745699</v>
      </c>
      <c r="M23" s="6">
        <v>23100</v>
      </c>
    </row>
    <row r="24" spans="1:13" x14ac:dyDescent="0.45">
      <c r="A24" s="2">
        <v>8616</v>
      </c>
      <c r="B24" s="2" t="s">
        <v>10</v>
      </c>
      <c r="C24" s="3" t="s">
        <v>154</v>
      </c>
      <c r="D24" s="4" t="s">
        <v>11</v>
      </c>
      <c r="E24" s="4">
        <v>43768</v>
      </c>
      <c r="F24" s="5">
        <v>295</v>
      </c>
      <c r="G24" s="5">
        <v>292</v>
      </c>
      <c r="H24" s="5">
        <f>G24-$F24</f>
        <v>-3</v>
      </c>
      <c r="I24" s="6">
        <v>1427200</v>
      </c>
      <c r="J24" s="6">
        <v>336</v>
      </c>
      <c r="K24" s="5">
        <f>IF(ISNUMBER(J24),J24-$F24,"")</f>
        <v>41</v>
      </c>
      <c r="L24" s="7">
        <f>IF(ISNUMBER(J24),K24/$F24,"")</f>
        <v>0.13898305084745763</v>
      </c>
      <c r="M24" s="6">
        <v>625100</v>
      </c>
    </row>
    <row r="25" spans="1:13" x14ac:dyDescent="0.45">
      <c r="A25" s="2">
        <v>6907</v>
      </c>
      <c r="B25" s="2" t="s">
        <v>13</v>
      </c>
      <c r="C25" s="3" t="s">
        <v>149</v>
      </c>
      <c r="D25" s="4" t="s">
        <v>11</v>
      </c>
      <c r="E25" s="4">
        <v>43770</v>
      </c>
      <c r="F25" s="5">
        <v>653</v>
      </c>
      <c r="G25" s="5">
        <v>653</v>
      </c>
      <c r="H25" s="5">
        <f>G25-$F25</f>
        <v>0</v>
      </c>
      <c r="I25" s="6">
        <v>73700</v>
      </c>
      <c r="J25" s="6">
        <v>753</v>
      </c>
      <c r="K25" s="5">
        <f>IF(ISNUMBER(J25),J25-$F25,"")</f>
        <v>100</v>
      </c>
      <c r="L25" s="7">
        <f>IF(ISNUMBER(J25),K25/$F25,"")</f>
        <v>0.15313935681470137</v>
      </c>
      <c r="M25" s="6">
        <v>9700</v>
      </c>
    </row>
    <row r="26" spans="1:13" x14ac:dyDescent="0.45">
      <c r="A26" s="8"/>
      <c r="E26" s="4"/>
      <c r="F26" s="5"/>
      <c r="G26" s="5"/>
      <c r="H26" s="5"/>
      <c r="I26" s="5"/>
      <c r="J26" s="10"/>
      <c r="K26" s="10"/>
    </row>
    <row r="27" spans="1:13" x14ac:dyDescent="0.45">
      <c r="A27" s="8"/>
      <c r="E27" s="4"/>
      <c r="F27" s="5"/>
      <c r="G27" s="5"/>
      <c r="H27" s="5"/>
      <c r="I27" s="5"/>
      <c r="J27" s="10"/>
      <c r="K27" s="10"/>
    </row>
    <row r="28" spans="1:13" x14ac:dyDescent="0.45">
      <c r="A28" s="8"/>
      <c r="E28" s="4"/>
      <c r="F28" s="5"/>
      <c r="G28" s="5"/>
      <c r="H28" s="5"/>
      <c r="I28" s="5"/>
      <c r="J28" s="10"/>
      <c r="K28" s="10"/>
    </row>
    <row r="29" spans="1:13" x14ac:dyDescent="0.45">
      <c r="A29" s="8"/>
      <c r="E29" s="4"/>
      <c r="F29" s="5"/>
      <c r="G29" s="5"/>
      <c r="H29" s="5"/>
      <c r="I29" s="5"/>
      <c r="J29" s="10"/>
      <c r="K29" s="10"/>
    </row>
    <row r="30" spans="1:13" x14ac:dyDescent="0.45">
      <c r="A30" s="8"/>
      <c r="E30" s="4"/>
      <c r="F30" s="5"/>
      <c r="G30" s="5"/>
      <c r="H30" s="5"/>
      <c r="I30" s="5"/>
      <c r="J30" s="10"/>
      <c r="K30" s="10"/>
    </row>
    <row r="31" spans="1:13" x14ac:dyDescent="0.45">
      <c r="A31" s="8"/>
      <c r="E31" s="4"/>
      <c r="F31" s="5"/>
      <c r="G31" s="5"/>
      <c r="H31" s="5"/>
      <c r="I31" s="5"/>
      <c r="J31" s="10"/>
      <c r="K31" s="10"/>
    </row>
    <row r="32" spans="1:13" x14ac:dyDescent="0.45">
      <c r="A32" s="8"/>
      <c r="E32" s="4"/>
      <c r="F32" s="5"/>
      <c r="G32" s="5"/>
      <c r="H32" s="5"/>
      <c r="I32" s="5"/>
      <c r="J32" s="10"/>
      <c r="K32" s="10"/>
    </row>
    <row r="33" spans="1:11" x14ac:dyDescent="0.45">
      <c r="A33" s="8"/>
      <c r="E33" s="4"/>
      <c r="F33" s="5"/>
      <c r="G33" s="5"/>
      <c r="H33" s="5"/>
      <c r="I33" s="5"/>
      <c r="J33" s="10"/>
      <c r="K33" s="10"/>
    </row>
    <row r="34" spans="1:11" x14ac:dyDescent="0.45">
      <c r="A34" s="8"/>
      <c r="E34" s="4"/>
      <c r="F34" s="5"/>
      <c r="G34" s="5"/>
      <c r="H34" s="5"/>
      <c r="I34" s="5"/>
      <c r="J34" s="10"/>
      <c r="K34" s="10"/>
    </row>
    <row r="35" spans="1:11" x14ac:dyDescent="0.45">
      <c r="A35" s="8"/>
      <c r="E35" s="4"/>
      <c r="F35" s="5"/>
      <c r="G35" s="5"/>
      <c r="H35" s="5"/>
      <c r="I35" s="5"/>
      <c r="J35" s="10"/>
      <c r="K35" s="10"/>
    </row>
    <row r="36" spans="1:11" x14ac:dyDescent="0.45">
      <c r="A36" s="8"/>
      <c r="E36" s="4"/>
      <c r="F36" s="5"/>
      <c r="G36" s="5"/>
      <c r="H36" s="5"/>
      <c r="I36" s="5"/>
      <c r="J36" s="10"/>
      <c r="K36" s="10"/>
    </row>
    <row r="37" spans="1:11" x14ac:dyDescent="0.45">
      <c r="A37" s="8"/>
      <c r="E37" s="4"/>
      <c r="F37" s="5"/>
      <c r="G37" s="5"/>
      <c r="H37" s="5"/>
      <c r="I37" s="5"/>
      <c r="J37" s="10"/>
      <c r="K37" s="10"/>
    </row>
    <row r="38" spans="1:11" x14ac:dyDescent="0.45">
      <c r="A38" s="8"/>
      <c r="E38" s="4"/>
      <c r="F38" s="5"/>
      <c r="G38" s="5"/>
      <c r="H38" s="5"/>
      <c r="I38" s="5"/>
      <c r="J38" s="10"/>
      <c r="K38" s="10"/>
    </row>
    <row r="39" spans="1:11" x14ac:dyDescent="0.45">
      <c r="A39" s="8"/>
      <c r="E39" s="4"/>
      <c r="F39" s="5"/>
      <c r="G39" s="5"/>
      <c r="H39" s="5"/>
      <c r="I39" s="5"/>
      <c r="J39" s="10"/>
      <c r="K39" s="10"/>
    </row>
    <row r="40" spans="1:11" x14ac:dyDescent="0.45">
      <c r="A40" s="8"/>
      <c r="E40" s="4"/>
      <c r="F40" s="5"/>
      <c r="G40" s="5"/>
      <c r="H40" s="5"/>
      <c r="I40" s="5"/>
      <c r="J40" s="10"/>
      <c r="K40" s="10"/>
    </row>
    <row r="41" spans="1:11" x14ac:dyDescent="0.45">
      <c r="A41" s="8"/>
      <c r="E41" s="4"/>
      <c r="F41" s="5"/>
      <c r="G41" s="5"/>
      <c r="H41" s="5"/>
      <c r="I41" s="5"/>
      <c r="J41" s="10"/>
      <c r="K41" s="10"/>
    </row>
    <row r="42" spans="1:11" x14ac:dyDescent="0.45">
      <c r="A42" s="8"/>
      <c r="E42" s="4"/>
      <c r="F42" s="5"/>
      <c r="G42" s="5"/>
      <c r="H42" s="5"/>
      <c r="I42" s="5"/>
      <c r="J42" s="10"/>
      <c r="K42" s="10"/>
    </row>
    <row r="43" spans="1:11" x14ac:dyDescent="0.45">
      <c r="A43" s="8"/>
      <c r="E43" s="4"/>
      <c r="F43" s="5"/>
      <c r="G43" s="5"/>
      <c r="H43" s="5"/>
      <c r="I43" s="5"/>
      <c r="J43" s="10"/>
      <c r="K43" s="10"/>
    </row>
    <row r="44" spans="1:11" x14ac:dyDescent="0.45">
      <c r="A44" s="8"/>
      <c r="E44" s="4"/>
      <c r="F44" s="5"/>
      <c r="G44" s="5"/>
      <c r="H44" s="5"/>
      <c r="I44" s="5"/>
      <c r="J44" s="10"/>
      <c r="K44" s="10"/>
    </row>
    <row r="45" spans="1:11" x14ac:dyDescent="0.45">
      <c r="A45" s="8"/>
      <c r="E45" s="4"/>
      <c r="F45" s="5"/>
      <c r="G45" s="5"/>
      <c r="H45" s="5"/>
      <c r="I45" s="5"/>
      <c r="J45" s="10"/>
      <c r="K45" s="10"/>
    </row>
    <row r="46" spans="1:11" x14ac:dyDescent="0.45">
      <c r="A46" s="8"/>
      <c r="E46" s="4"/>
      <c r="F46" s="5"/>
      <c r="G46" s="5"/>
      <c r="H46" s="5"/>
      <c r="I46" s="5"/>
      <c r="J46" s="10"/>
      <c r="K46" s="10"/>
    </row>
    <row r="47" spans="1:11" x14ac:dyDescent="0.45">
      <c r="A47" s="8"/>
      <c r="E47" s="4"/>
      <c r="F47" s="5"/>
      <c r="G47" s="5"/>
      <c r="H47" s="5"/>
      <c r="I47" s="5"/>
      <c r="J47" s="10"/>
      <c r="K47" s="10"/>
    </row>
    <row r="48" spans="1:11" x14ac:dyDescent="0.45">
      <c r="A48" s="8"/>
      <c r="E48" s="4"/>
      <c r="F48" s="5"/>
      <c r="G48" s="5"/>
      <c r="H48" s="5"/>
      <c r="I48" s="5"/>
      <c r="J48" s="10"/>
      <c r="K48" s="10"/>
    </row>
    <row r="49" spans="1:11" x14ac:dyDescent="0.45">
      <c r="A49" s="8"/>
      <c r="E49" s="4"/>
      <c r="F49" s="5"/>
      <c r="G49" s="5"/>
      <c r="H49" s="5"/>
      <c r="I49" s="5"/>
      <c r="J49" s="10"/>
      <c r="K49" s="10"/>
    </row>
    <row r="50" spans="1:11" x14ac:dyDescent="0.45">
      <c r="A50" s="8"/>
      <c r="E50" s="4"/>
      <c r="F50" s="5"/>
      <c r="G50" s="5"/>
      <c r="H50" s="5"/>
      <c r="I50" s="5"/>
      <c r="J50" s="10"/>
      <c r="K50" s="10"/>
    </row>
    <row r="51" spans="1:11" x14ac:dyDescent="0.45">
      <c r="A51" s="8"/>
      <c r="E51" s="4"/>
      <c r="F51" s="5"/>
      <c r="G51" s="5"/>
      <c r="H51" s="5"/>
      <c r="I51" s="5"/>
      <c r="J51" s="10"/>
      <c r="K51" s="10"/>
    </row>
    <row r="52" spans="1:11" x14ac:dyDescent="0.45">
      <c r="A52" s="8"/>
      <c r="E52" s="4"/>
      <c r="F52" s="5"/>
      <c r="G52" s="5"/>
      <c r="H52" s="5"/>
      <c r="I52" s="5"/>
      <c r="J52" s="10"/>
      <c r="K52" s="10"/>
    </row>
    <row r="53" spans="1:11" x14ac:dyDescent="0.45">
      <c r="A53" s="8"/>
      <c r="E53" s="4"/>
      <c r="F53" s="5"/>
      <c r="G53" s="5"/>
      <c r="H53" s="5"/>
      <c r="I53" s="5"/>
      <c r="J53" s="10"/>
      <c r="K53" s="10"/>
    </row>
    <row r="54" spans="1:11" x14ac:dyDescent="0.45">
      <c r="A54" s="8"/>
      <c r="E54" s="4"/>
      <c r="F54" s="5"/>
      <c r="G54" s="5"/>
      <c r="H54" s="5"/>
      <c r="I54" s="5"/>
      <c r="J54" s="10"/>
      <c r="K54" s="10"/>
    </row>
    <row r="55" spans="1:11" x14ac:dyDescent="0.45">
      <c r="A55" s="8"/>
      <c r="E55" s="4"/>
      <c r="F55" s="5"/>
      <c r="G55" s="5"/>
      <c r="H55" s="5"/>
      <c r="I55" s="5"/>
      <c r="J55" s="10"/>
      <c r="K55" s="10"/>
    </row>
    <row r="56" spans="1:11" x14ac:dyDescent="0.45">
      <c r="A56" s="8"/>
      <c r="E56" s="4"/>
      <c r="F56" s="5"/>
      <c r="G56" s="5"/>
      <c r="H56" s="5"/>
      <c r="I56" s="5"/>
      <c r="J56" s="10"/>
      <c r="K56" s="10"/>
    </row>
    <row r="57" spans="1:11" x14ac:dyDescent="0.45">
      <c r="A57" s="8"/>
      <c r="E57" s="4"/>
      <c r="F57" s="5"/>
      <c r="G57" s="5"/>
      <c r="H57" s="5"/>
      <c r="I57" s="5"/>
      <c r="J57" s="10"/>
      <c r="K57" s="10"/>
    </row>
    <row r="58" spans="1:11" x14ac:dyDescent="0.45">
      <c r="A58" s="8"/>
      <c r="E58" s="4"/>
      <c r="F58" s="5"/>
      <c r="G58" s="5"/>
      <c r="H58" s="5"/>
      <c r="I58" s="5"/>
      <c r="J58" s="10"/>
      <c r="K58" s="10"/>
    </row>
    <row r="59" spans="1:11" x14ac:dyDescent="0.45">
      <c r="A59" s="8"/>
      <c r="E59" s="4"/>
      <c r="F59" s="5"/>
      <c r="G59" s="5"/>
      <c r="H59" s="5"/>
      <c r="I59" s="5"/>
      <c r="J59" s="10"/>
      <c r="K59" s="10"/>
    </row>
    <row r="60" spans="1:11" x14ac:dyDescent="0.45">
      <c r="A60" s="8"/>
      <c r="E60" s="4"/>
      <c r="F60" s="5"/>
      <c r="G60" s="5"/>
      <c r="H60" s="5"/>
      <c r="I60" s="5"/>
      <c r="J60" s="10"/>
      <c r="K60" s="10"/>
    </row>
    <row r="61" spans="1:11" x14ac:dyDescent="0.45">
      <c r="A61" s="8"/>
      <c r="E61" s="4"/>
      <c r="F61" s="5"/>
      <c r="G61" s="5"/>
      <c r="H61" s="5"/>
      <c r="I61" s="5"/>
      <c r="J61" s="10"/>
      <c r="K61" s="10"/>
    </row>
    <row r="62" spans="1:11" x14ac:dyDescent="0.45">
      <c r="A62" s="8"/>
      <c r="E62" s="4"/>
      <c r="F62" s="5"/>
      <c r="G62" s="5"/>
      <c r="H62" s="5"/>
      <c r="I62" s="5"/>
      <c r="J62" s="10"/>
      <c r="K62" s="10"/>
    </row>
    <row r="63" spans="1:11" x14ac:dyDescent="0.45">
      <c r="A63" s="8"/>
      <c r="E63" s="4"/>
      <c r="F63" s="5"/>
      <c r="G63" s="5"/>
      <c r="H63" s="5"/>
      <c r="I63" s="5"/>
      <c r="J63" s="10"/>
      <c r="K63" s="10"/>
    </row>
    <row r="64" spans="1:11" x14ac:dyDescent="0.45">
      <c r="A64" s="8"/>
      <c r="E64" s="4"/>
      <c r="F64" s="5"/>
      <c r="G64" s="5"/>
      <c r="H64" s="5"/>
      <c r="I64" s="5"/>
      <c r="J64" s="10"/>
      <c r="K64" s="10"/>
    </row>
    <row r="65" spans="1:11" x14ac:dyDescent="0.45">
      <c r="A65" s="8"/>
      <c r="E65" s="4"/>
      <c r="F65" s="5"/>
      <c r="G65" s="5"/>
      <c r="H65" s="5"/>
      <c r="I65" s="5"/>
      <c r="J65" s="10"/>
      <c r="K65" s="10"/>
    </row>
    <row r="66" spans="1:11" x14ac:dyDescent="0.45">
      <c r="A66" s="8"/>
      <c r="E66" s="4"/>
      <c r="F66" s="5"/>
      <c r="G66" s="5"/>
      <c r="H66" s="5"/>
      <c r="I66" s="5"/>
      <c r="J66" s="10"/>
      <c r="K66" s="10"/>
    </row>
  </sheetData>
  <sortState xmlns:xlrd2="http://schemas.microsoft.com/office/spreadsheetml/2017/richdata2" ref="A4:M25">
    <sortCondition ref="L4:L25"/>
  </sortState>
  <mergeCells count="4">
    <mergeCell ref="A1:M1"/>
    <mergeCell ref="E2:F2"/>
    <mergeCell ref="G2:I2"/>
    <mergeCell ref="J2:M2"/>
  </mergeCells>
  <phoneticPr fontId="1"/>
  <printOptions gridLines="1"/>
  <pageMargins left="0.25" right="0.25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251E5-1ED6-44BA-A6CB-4B2025C6C766}">
  <dimension ref="A1:N47"/>
  <sheetViews>
    <sheetView tabSelected="1" workbookViewId="0">
      <pane xSplit="3" ySplit="6" topLeftCell="D7" activePane="bottomRight" state="frozen"/>
      <selection pane="topRight" activeCell="D1" sqref="D1"/>
      <selection pane="bottomLeft" activeCell="A7" sqref="A7"/>
      <selection pane="bottomRight" sqref="A1:N1"/>
    </sheetView>
  </sheetViews>
  <sheetFormatPr defaultRowHeight="18" x14ac:dyDescent="0.45"/>
  <cols>
    <col min="1" max="1" width="8.69921875" style="11" customWidth="1"/>
    <col min="2" max="2" width="5.69921875" style="11" customWidth="1"/>
    <col min="3" max="3" width="43" style="9" customWidth="1"/>
    <col min="4" max="4" width="5.69921875" style="11" customWidth="1"/>
    <col min="5" max="5" width="12.69921875" style="11" customWidth="1"/>
    <col min="6" max="14" width="10.69921875" customWidth="1"/>
  </cols>
  <sheetData>
    <row r="1" spans="1:14" x14ac:dyDescent="0.45">
      <c r="A1" s="22" t="s">
        <v>163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x14ac:dyDescent="0.45">
      <c r="C2" s="11"/>
      <c r="E2" s="23" t="s">
        <v>0</v>
      </c>
      <c r="F2" s="23"/>
      <c r="G2" s="23"/>
      <c r="H2" s="24">
        <v>43770</v>
      </c>
      <c r="I2" s="24"/>
      <c r="J2" s="24"/>
      <c r="K2" s="24">
        <v>43798</v>
      </c>
      <c r="L2" s="23"/>
      <c r="M2" s="23"/>
      <c r="N2" s="23"/>
    </row>
    <row r="3" spans="1:14" s="11" customFormat="1" x14ac:dyDescent="0.45">
      <c r="A3" s="11" t="s">
        <v>1</v>
      </c>
      <c r="B3" s="11" t="s">
        <v>2</v>
      </c>
      <c r="C3" s="2" t="s">
        <v>3</v>
      </c>
      <c r="D3" s="2" t="s">
        <v>162</v>
      </c>
      <c r="E3" s="11" t="s">
        <v>5</v>
      </c>
      <c r="F3" s="11" t="s">
        <v>6</v>
      </c>
      <c r="G3" s="11" t="s">
        <v>8</v>
      </c>
      <c r="H3" s="11" t="s">
        <v>16</v>
      </c>
      <c r="I3" s="11" t="s">
        <v>9</v>
      </c>
      <c r="J3" s="11" t="s">
        <v>8</v>
      </c>
      <c r="K3" s="11" t="s">
        <v>158</v>
      </c>
      <c r="L3" s="11" t="s">
        <v>159</v>
      </c>
      <c r="M3" s="13" t="s">
        <v>7</v>
      </c>
      <c r="N3" s="11" t="s">
        <v>8</v>
      </c>
    </row>
    <row r="4" spans="1:14" s="11" customFormat="1" x14ac:dyDescent="0.45">
      <c r="A4" s="21">
        <v>1321</v>
      </c>
      <c r="B4" s="21" t="s">
        <v>10</v>
      </c>
      <c r="C4" s="20" t="s">
        <v>161</v>
      </c>
      <c r="D4" s="19"/>
      <c r="E4" s="18" t="s">
        <v>164</v>
      </c>
      <c r="F4" s="16">
        <v>23530</v>
      </c>
      <c r="G4" s="16">
        <v>107031</v>
      </c>
      <c r="H4" s="16">
        <v>23520</v>
      </c>
      <c r="I4" s="16">
        <f>H4-$F4</f>
        <v>-10</v>
      </c>
      <c r="J4" s="16">
        <v>131588</v>
      </c>
      <c r="K4" s="16">
        <v>23980</v>
      </c>
      <c r="L4" s="16">
        <f>K4-$F4</f>
        <v>450</v>
      </c>
      <c r="M4" s="17">
        <f>L4/$F4</f>
        <v>1.9124521886952826E-2</v>
      </c>
      <c r="N4" s="16">
        <v>87290</v>
      </c>
    </row>
    <row r="5" spans="1:14" s="11" customFormat="1" x14ac:dyDescent="0.45">
      <c r="A5" s="21">
        <v>1571</v>
      </c>
      <c r="B5" s="21" t="s">
        <v>10</v>
      </c>
      <c r="C5" s="20" t="s">
        <v>160</v>
      </c>
      <c r="D5" s="19"/>
      <c r="E5" s="18" t="s">
        <v>164</v>
      </c>
      <c r="F5" s="16">
        <v>1465</v>
      </c>
      <c r="G5" s="16">
        <v>128678</v>
      </c>
      <c r="H5" s="16">
        <v>1465</v>
      </c>
      <c r="I5" s="16">
        <f>H5-$F5</f>
        <v>0</v>
      </c>
      <c r="J5" s="16">
        <v>287300</v>
      </c>
      <c r="K5" s="16">
        <v>1434</v>
      </c>
      <c r="L5" s="16">
        <f>K5-$F5</f>
        <v>-31</v>
      </c>
      <c r="M5" s="17">
        <f>L5/$F5</f>
        <v>-2.1160409556313993E-2</v>
      </c>
      <c r="N5" s="16">
        <v>208280</v>
      </c>
    </row>
    <row r="6" spans="1:14" s="11" customFormat="1" x14ac:dyDescent="0.45">
      <c r="C6" s="9"/>
      <c r="D6" s="2"/>
    </row>
    <row r="7" spans="1:14" x14ac:dyDescent="0.45">
      <c r="A7" s="8">
        <v>9987</v>
      </c>
      <c r="B7" s="14" t="s">
        <v>10</v>
      </c>
      <c r="C7" s="9" t="s">
        <v>59</v>
      </c>
      <c r="D7" s="15" t="s">
        <v>165</v>
      </c>
      <c r="E7" s="15">
        <v>43769</v>
      </c>
      <c r="F7" s="5">
        <v>5800</v>
      </c>
      <c r="G7" s="5">
        <v>245900</v>
      </c>
      <c r="H7" s="5">
        <v>5620</v>
      </c>
      <c r="I7" s="5">
        <f>H7-$F7</f>
        <v>-180</v>
      </c>
      <c r="J7" s="6">
        <v>218600</v>
      </c>
      <c r="K7" s="6">
        <v>4785</v>
      </c>
      <c r="L7" s="5">
        <f>IF(ISNUMBER(K7),K7-$F7,"")</f>
        <v>-1015</v>
      </c>
      <c r="M7" s="7">
        <f>IF(ISNUMBER(K7),L7/$F7,"")</f>
        <v>-0.17499999999999999</v>
      </c>
      <c r="N7" s="6">
        <v>428000</v>
      </c>
    </row>
    <row r="8" spans="1:14" x14ac:dyDescent="0.45">
      <c r="A8" s="2">
        <v>3851</v>
      </c>
      <c r="B8" s="2" t="s">
        <v>13</v>
      </c>
      <c r="C8" s="3" t="s">
        <v>79</v>
      </c>
      <c r="D8" s="15" t="s">
        <v>166</v>
      </c>
      <c r="E8" s="15">
        <v>43770</v>
      </c>
      <c r="F8" s="5">
        <v>1516</v>
      </c>
      <c r="G8" s="6">
        <v>754300</v>
      </c>
      <c r="H8" s="5">
        <v>1516</v>
      </c>
      <c r="I8" s="5">
        <f>H8-$F8</f>
        <v>0</v>
      </c>
      <c r="J8" s="6">
        <v>754300</v>
      </c>
      <c r="K8" s="6">
        <v>1324</v>
      </c>
      <c r="L8" s="5">
        <f>IF(ISNUMBER(K8),K8-$F8,"")</f>
        <v>-192</v>
      </c>
      <c r="M8" s="7">
        <f>IF(ISNUMBER(K8),L8/$F8,"")</f>
        <v>-0.12664907651715041</v>
      </c>
      <c r="N8" s="6">
        <v>1486100</v>
      </c>
    </row>
    <row r="9" spans="1:14" x14ac:dyDescent="0.45">
      <c r="A9" s="2">
        <v>3902</v>
      </c>
      <c r="B9" s="2" t="s">
        <v>10</v>
      </c>
      <c r="C9" s="3" t="s">
        <v>80</v>
      </c>
      <c r="D9" s="15" t="s">
        <v>166</v>
      </c>
      <c r="E9" s="15">
        <v>43767</v>
      </c>
      <c r="F9" s="5">
        <v>1121</v>
      </c>
      <c r="G9" s="5">
        <v>143600</v>
      </c>
      <c r="H9" s="5">
        <v>1132</v>
      </c>
      <c r="I9" s="5">
        <f>H9-$F9</f>
        <v>11</v>
      </c>
      <c r="J9" s="6">
        <v>69700</v>
      </c>
      <c r="K9" s="6">
        <v>990</v>
      </c>
      <c r="L9" s="5">
        <f>IF(ISNUMBER(K9),K9-$F9,"")</f>
        <v>-131</v>
      </c>
      <c r="M9" s="7">
        <f>IF(ISNUMBER(K9),L9/$F9,"")</f>
        <v>-0.11685994647636039</v>
      </c>
      <c r="N9" s="6">
        <v>600900</v>
      </c>
    </row>
    <row r="10" spans="1:14" x14ac:dyDescent="0.45">
      <c r="A10" s="2">
        <v>9509</v>
      </c>
      <c r="B10" s="2" t="s">
        <v>10</v>
      </c>
      <c r="C10" s="3" t="s">
        <v>156</v>
      </c>
      <c r="D10" s="15" t="s">
        <v>167</v>
      </c>
      <c r="E10" s="15">
        <v>43769</v>
      </c>
      <c r="F10" s="5">
        <v>568</v>
      </c>
      <c r="G10" s="5">
        <v>2091500</v>
      </c>
      <c r="H10" s="5">
        <v>575</v>
      </c>
      <c r="I10" s="5">
        <f>H10-$F10</f>
        <v>7</v>
      </c>
      <c r="J10" s="6">
        <v>899800</v>
      </c>
      <c r="K10" s="6">
        <v>524</v>
      </c>
      <c r="L10" s="5">
        <f>IF(ISNUMBER(K10),K10-$F10,"")</f>
        <v>-44</v>
      </c>
      <c r="M10" s="7">
        <f>IF(ISNUMBER(K10),L10/$F10,"")</f>
        <v>-7.746478873239436E-2</v>
      </c>
      <c r="N10" s="6">
        <v>825900</v>
      </c>
    </row>
    <row r="11" spans="1:14" x14ac:dyDescent="0.45">
      <c r="A11" s="2">
        <v>3402</v>
      </c>
      <c r="B11" s="2" t="s">
        <v>10</v>
      </c>
      <c r="C11" s="3" t="s">
        <v>138</v>
      </c>
      <c r="D11" s="15" t="s">
        <v>167</v>
      </c>
      <c r="E11" s="15">
        <v>43768</v>
      </c>
      <c r="F11" s="5">
        <v>777</v>
      </c>
      <c r="G11" s="5">
        <v>13881600</v>
      </c>
      <c r="H11" s="5">
        <v>772</v>
      </c>
      <c r="I11" s="5">
        <f>H11-$F11</f>
        <v>-5</v>
      </c>
      <c r="J11" s="6">
        <v>5439100</v>
      </c>
      <c r="K11" s="6">
        <v>724</v>
      </c>
      <c r="L11" s="5">
        <f>IF(ISNUMBER(K11),K11-$F11,"")</f>
        <v>-53</v>
      </c>
      <c r="M11" s="7">
        <f>IF(ISNUMBER(K11),L11/$F11,"")</f>
        <v>-6.8211068211068204E-2</v>
      </c>
      <c r="N11" s="6">
        <v>6055300</v>
      </c>
    </row>
    <row r="12" spans="1:14" x14ac:dyDescent="0.45">
      <c r="A12" s="2">
        <v>4661</v>
      </c>
      <c r="B12" s="2" t="s">
        <v>10</v>
      </c>
      <c r="C12" s="3" t="s">
        <v>32</v>
      </c>
      <c r="D12" s="15" t="s">
        <v>165</v>
      </c>
      <c r="E12" s="15">
        <v>43769</v>
      </c>
      <c r="F12" s="5">
        <v>15885</v>
      </c>
      <c r="G12" s="5">
        <v>1754100</v>
      </c>
      <c r="H12" s="5">
        <v>15890</v>
      </c>
      <c r="I12" s="5">
        <f>H12-$F12</f>
        <v>5</v>
      </c>
      <c r="J12" s="6">
        <v>718900</v>
      </c>
      <c r="K12" s="6">
        <v>15145</v>
      </c>
      <c r="L12" s="5">
        <f>IF(ISNUMBER(K12),K12-$F12,"")</f>
        <v>-740</v>
      </c>
      <c r="M12" s="7">
        <f>IF(ISNUMBER(K12),L12/$F12,"")</f>
        <v>-4.6584828454516843E-2</v>
      </c>
      <c r="N12" s="6">
        <v>453700</v>
      </c>
    </row>
    <row r="13" spans="1:14" x14ac:dyDescent="0.45">
      <c r="A13" s="2">
        <v>8830</v>
      </c>
      <c r="B13" s="2" t="s">
        <v>10</v>
      </c>
      <c r="C13" s="3" t="s">
        <v>51</v>
      </c>
      <c r="D13" s="15" t="s">
        <v>165</v>
      </c>
      <c r="E13" s="15">
        <v>43766</v>
      </c>
      <c r="F13" s="5">
        <v>3912</v>
      </c>
      <c r="G13" s="5">
        <v>1402700</v>
      </c>
      <c r="H13" s="5">
        <v>3939</v>
      </c>
      <c r="I13" s="5">
        <f>H13-$F13</f>
        <v>27</v>
      </c>
      <c r="J13" s="6">
        <v>951800</v>
      </c>
      <c r="K13" s="6">
        <v>3814</v>
      </c>
      <c r="L13" s="5">
        <f>IF(ISNUMBER(K13),K13-$F13,"")</f>
        <v>-98</v>
      </c>
      <c r="M13" s="7">
        <f>IF(ISNUMBER(K13),L13/$F13,"")</f>
        <v>-2.5051124744376277E-2</v>
      </c>
      <c r="N13" s="6">
        <v>1060600</v>
      </c>
    </row>
    <row r="14" spans="1:14" x14ac:dyDescent="0.45">
      <c r="A14" s="2">
        <v>6810</v>
      </c>
      <c r="B14" s="2" t="s">
        <v>10</v>
      </c>
      <c r="C14" s="3" t="s">
        <v>148</v>
      </c>
      <c r="D14" s="15" t="s">
        <v>167</v>
      </c>
      <c r="E14" s="15">
        <v>43769</v>
      </c>
      <c r="F14" s="5">
        <v>1500</v>
      </c>
      <c r="G14" s="5">
        <v>1182000</v>
      </c>
      <c r="H14" s="5">
        <v>1492</v>
      </c>
      <c r="I14" s="5">
        <f>H14-$F14</f>
        <v>-8</v>
      </c>
      <c r="J14" s="6">
        <v>421600</v>
      </c>
      <c r="K14" s="6">
        <v>1471</v>
      </c>
      <c r="L14" s="5">
        <f>IF(ISNUMBER(K14),K14-$F14,"")</f>
        <v>-29</v>
      </c>
      <c r="M14" s="7">
        <f>IF(ISNUMBER(K14),L14/$F14,"")</f>
        <v>-1.9333333333333334E-2</v>
      </c>
      <c r="N14" s="6">
        <v>535100</v>
      </c>
    </row>
    <row r="15" spans="1:14" x14ac:dyDescent="0.45">
      <c r="A15" s="2">
        <v>4063</v>
      </c>
      <c r="B15" s="2" t="s">
        <v>10</v>
      </c>
      <c r="C15" s="3" t="s">
        <v>29</v>
      </c>
      <c r="D15" s="15" t="s">
        <v>165</v>
      </c>
      <c r="E15" s="15">
        <v>43766</v>
      </c>
      <c r="F15" s="5">
        <v>11855</v>
      </c>
      <c r="G15" s="5">
        <v>1907900</v>
      </c>
      <c r="H15" s="5">
        <v>12030</v>
      </c>
      <c r="I15" s="5">
        <f>H15-$F15</f>
        <v>175</v>
      </c>
      <c r="J15" s="6">
        <v>881700</v>
      </c>
      <c r="K15" s="6">
        <v>11710</v>
      </c>
      <c r="L15" s="5">
        <f>IF(ISNUMBER(K15),K15-$F15,"")</f>
        <v>-145</v>
      </c>
      <c r="M15" s="7">
        <f>IF(ISNUMBER(K15),L15/$F15,"")</f>
        <v>-1.2231126107127795E-2</v>
      </c>
      <c r="N15" s="6">
        <v>699200</v>
      </c>
    </row>
    <row r="16" spans="1:14" x14ac:dyDescent="0.45">
      <c r="A16" s="8">
        <v>9531</v>
      </c>
      <c r="B16" s="14" t="s">
        <v>10</v>
      </c>
      <c r="C16" s="9" t="s">
        <v>132</v>
      </c>
      <c r="D16" s="12" t="s">
        <v>166</v>
      </c>
      <c r="E16" s="12">
        <v>43769</v>
      </c>
      <c r="F16" s="5">
        <v>2646</v>
      </c>
      <c r="G16" s="5">
        <v>2060200</v>
      </c>
      <c r="H16" s="5">
        <v>2635</v>
      </c>
      <c r="I16" s="5">
        <f>H16-$F16</f>
        <v>-11</v>
      </c>
      <c r="J16" s="6">
        <v>1402600</v>
      </c>
      <c r="K16" s="6">
        <v>2644.5</v>
      </c>
      <c r="L16" s="5">
        <f>IF(ISNUMBER(K16),K16-$F16,"")</f>
        <v>-1.5</v>
      </c>
      <c r="M16" s="7">
        <f>IF(ISNUMBER(K16),L16/$F16,"")</f>
        <v>-5.6689342403628119E-4</v>
      </c>
      <c r="N16" s="6">
        <v>1107300</v>
      </c>
    </row>
    <row r="17" spans="1:14" x14ac:dyDescent="0.45">
      <c r="A17" s="2">
        <v>4293</v>
      </c>
      <c r="B17" s="2" t="s">
        <v>13</v>
      </c>
      <c r="C17" s="3" t="s">
        <v>86</v>
      </c>
      <c r="D17" s="15" t="s">
        <v>166</v>
      </c>
      <c r="E17" s="15">
        <v>43768</v>
      </c>
      <c r="F17" s="5">
        <v>288</v>
      </c>
      <c r="G17" s="5">
        <v>12668800</v>
      </c>
      <c r="H17" s="5">
        <v>258</v>
      </c>
      <c r="I17" s="5">
        <f>H17-$F17</f>
        <v>-30</v>
      </c>
      <c r="J17" s="6">
        <v>4928700</v>
      </c>
      <c r="K17" s="6">
        <v>288</v>
      </c>
      <c r="L17" s="5">
        <f>IF(ISNUMBER(K17),K17-$F17,"")</f>
        <v>0</v>
      </c>
      <c r="M17" s="7">
        <f>IF(ISNUMBER(K17),L17/$F17,"")</f>
        <v>0</v>
      </c>
      <c r="N17" s="6">
        <v>984500</v>
      </c>
    </row>
    <row r="18" spans="1:14" x14ac:dyDescent="0.45">
      <c r="A18" s="2">
        <v>4347</v>
      </c>
      <c r="B18" s="2" t="s">
        <v>13</v>
      </c>
      <c r="C18" s="3" t="s">
        <v>87</v>
      </c>
      <c r="D18" s="15" t="s">
        <v>166</v>
      </c>
      <c r="E18" s="15">
        <v>43769</v>
      </c>
      <c r="F18" s="5">
        <v>81</v>
      </c>
      <c r="G18" s="5">
        <v>3279900</v>
      </c>
      <c r="H18" s="5">
        <v>83</v>
      </c>
      <c r="I18" s="5">
        <f>H18-$F18</f>
        <v>2</v>
      </c>
      <c r="J18" s="6">
        <v>1040600</v>
      </c>
      <c r="K18" s="6">
        <v>82</v>
      </c>
      <c r="L18" s="5">
        <f>IF(ISNUMBER(K18),K18-$F18,"")</f>
        <v>1</v>
      </c>
      <c r="M18" s="7">
        <f>IF(ISNUMBER(K18),L18/$F18,"")</f>
        <v>1.2345679012345678E-2</v>
      </c>
      <c r="N18" s="6">
        <v>652000</v>
      </c>
    </row>
    <row r="19" spans="1:14" x14ac:dyDescent="0.45">
      <c r="A19" s="2">
        <v>9009</v>
      </c>
      <c r="B19" s="2" t="s">
        <v>10</v>
      </c>
      <c r="C19" s="3" t="s">
        <v>55</v>
      </c>
      <c r="D19" s="15" t="s">
        <v>165</v>
      </c>
      <c r="E19" s="15">
        <v>43769</v>
      </c>
      <c r="F19" s="5">
        <v>4445</v>
      </c>
      <c r="G19" s="5">
        <v>769300</v>
      </c>
      <c r="H19" s="5">
        <v>4545</v>
      </c>
      <c r="I19" s="5">
        <f>H19-$F19</f>
        <v>100</v>
      </c>
      <c r="J19" s="6">
        <v>455800</v>
      </c>
      <c r="K19" s="6">
        <v>4510</v>
      </c>
      <c r="L19" s="5">
        <f>IF(ISNUMBER(K19),K19-$F19,"")</f>
        <v>65</v>
      </c>
      <c r="M19" s="7">
        <f>IF(ISNUMBER(K19),L19/$F19,"")</f>
        <v>1.4623172103487065E-2</v>
      </c>
      <c r="N19" s="6">
        <v>401000</v>
      </c>
    </row>
    <row r="20" spans="1:14" x14ac:dyDescent="0.45">
      <c r="A20" s="2">
        <v>4523</v>
      </c>
      <c r="B20" s="2" t="s">
        <v>10</v>
      </c>
      <c r="C20" s="3" t="s">
        <v>93</v>
      </c>
      <c r="D20" s="15" t="s">
        <v>166</v>
      </c>
      <c r="E20" s="15">
        <v>43769</v>
      </c>
      <c r="F20" s="5">
        <v>7887</v>
      </c>
      <c r="G20" s="5">
        <v>3040700</v>
      </c>
      <c r="H20" s="5">
        <v>7621</v>
      </c>
      <c r="I20" s="5">
        <f>H20-$F20</f>
        <v>-266</v>
      </c>
      <c r="J20" s="6">
        <v>2254600</v>
      </c>
      <c r="K20" s="6">
        <v>8110</v>
      </c>
      <c r="L20" s="5">
        <f>IF(ISNUMBER(K20),K20-$F20,"")</f>
        <v>223</v>
      </c>
      <c r="M20" s="7">
        <f>IF(ISNUMBER(K20),L20/$F20,"")</f>
        <v>2.8274375554710282E-2</v>
      </c>
      <c r="N20" s="6">
        <v>1265400</v>
      </c>
    </row>
    <row r="21" spans="1:14" x14ac:dyDescent="0.45">
      <c r="A21" s="8">
        <v>6632</v>
      </c>
      <c r="B21" s="14" t="s">
        <v>10</v>
      </c>
      <c r="C21" s="9" t="s">
        <v>106</v>
      </c>
      <c r="D21" s="15" t="s">
        <v>166</v>
      </c>
      <c r="E21" s="15">
        <v>43770</v>
      </c>
      <c r="F21" s="5">
        <v>264</v>
      </c>
      <c r="G21" s="6">
        <v>13155700</v>
      </c>
      <c r="H21" s="5">
        <v>264</v>
      </c>
      <c r="I21" s="5">
        <f>H21-$F21</f>
        <v>0</v>
      </c>
      <c r="J21" s="6">
        <v>13155700</v>
      </c>
      <c r="K21" s="6">
        <v>278</v>
      </c>
      <c r="L21" s="5">
        <f>IF(ISNUMBER(K21),K21-$F21,"")</f>
        <v>14</v>
      </c>
      <c r="M21" s="7">
        <f>IF(ISNUMBER(K21),L21/$F21,"")</f>
        <v>5.3030303030303032E-2</v>
      </c>
      <c r="N21" s="6">
        <v>1279500</v>
      </c>
    </row>
    <row r="22" spans="1:14" x14ac:dyDescent="0.45">
      <c r="A22" s="8">
        <v>6963</v>
      </c>
      <c r="B22" s="14" t="s">
        <v>10</v>
      </c>
      <c r="C22" s="9" t="s">
        <v>110</v>
      </c>
      <c r="D22" s="15" t="s">
        <v>166</v>
      </c>
      <c r="E22" s="15">
        <v>43770</v>
      </c>
      <c r="F22" s="5">
        <v>8400</v>
      </c>
      <c r="G22" s="6">
        <v>1490100</v>
      </c>
      <c r="H22" s="5">
        <v>8400</v>
      </c>
      <c r="I22" s="5">
        <f>H22-$F22</f>
        <v>0</v>
      </c>
      <c r="J22" s="6">
        <v>1490100</v>
      </c>
      <c r="K22" s="6">
        <v>9200</v>
      </c>
      <c r="L22" s="5">
        <f>IF(ISNUMBER(K22),K22-$F22,"")</f>
        <v>800</v>
      </c>
      <c r="M22" s="7">
        <f>IF(ISNUMBER(K22),L22/$F22,"")</f>
        <v>9.5238095238095233E-2</v>
      </c>
      <c r="N22" s="6">
        <v>475900</v>
      </c>
    </row>
    <row r="23" spans="1:14" x14ac:dyDescent="0.45">
      <c r="A23" s="2">
        <v>4205</v>
      </c>
      <c r="B23" s="2" t="s">
        <v>10</v>
      </c>
      <c r="C23" s="3" t="s">
        <v>31</v>
      </c>
      <c r="D23" s="15" t="s">
        <v>165</v>
      </c>
      <c r="E23" s="15">
        <v>43769</v>
      </c>
      <c r="F23" s="5">
        <v>1243</v>
      </c>
      <c r="G23" s="5">
        <v>1880900</v>
      </c>
      <c r="H23" s="5">
        <v>1296</v>
      </c>
      <c r="I23" s="5">
        <f>H23-$F23</f>
        <v>53</v>
      </c>
      <c r="J23" s="6">
        <v>1732800</v>
      </c>
      <c r="K23" s="6">
        <v>1410</v>
      </c>
      <c r="L23" s="5">
        <f>IF(ISNUMBER(K23),K23-$F23,"")</f>
        <v>167</v>
      </c>
      <c r="M23" s="7">
        <f>IF(ISNUMBER(K23),L23/$F23,"")</f>
        <v>0.13435237329042637</v>
      </c>
      <c r="N23" s="6">
        <v>604400</v>
      </c>
    </row>
    <row r="24" spans="1:14" x14ac:dyDescent="0.45">
      <c r="A24" s="8">
        <v>6615</v>
      </c>
      <c r="B24" s="14" t="s">
        <v>10</v>
      </c>
      <c r="C24" s="9" t="s">
        <v>105</v>
      </c>
      <c r="D24" s="15" t="s">
        <v>166</v>
      </c>
      <c r="E24" s="15">
        <v>43768</v>
      </c>
      <c r="F24" s="5">
        <v>475</v>
      </c>
      <c r="G24" s="5">
        <v>1488700</v>
      </c>
      <c r="H24" s="5">
        <v>495</v>
      </c>
      <c r="I24" s="5">
        <f>H24-$F24</f>
        <v>20</v>
      </c>
      <c r="J24" s="6">
        <v>793500</v>
      </c>
      <c r="K24" s="6">
        <v>540</v>
      </c>
      <c r="L24" s="5">
        <f>IF(ISNUMBER(K24),K24-$F24,"")</f>
        <v>65</v>
      </c>
      <c r="M24" s="7">
        <f>IF(ISNUMBER(K24),L24/$F24,"")</f>
        <v>0.1368421052631579</v>
      </c>
      <c r="N24" s="6">
        <v>801100</v>
      </c>
    </row>
    <row r="25" spans="1:14" x14ac:dyDescent="0.45">
      <c r="A25" s="2">
        <v>8616</v>
      </c>
      <c r="B25" s="2" t="s">
        <v>10</v>
      </c>
      <c r="C25" s="3" t="s">
        <v>154</v>
      </c>
      <c r="D25" s="15" t="s">
        <v>167</v>
      </c>
      <c r="E25" s="15">
        <v>43768</v>
      </c>
      <c r="F25" s="5">
        <v>295</v>
      </c>
      <c r="G25" s="5">
        <v>2889400</v>
      </c>
      <c r="H25" s="5">
        <v>292</v>
      </c>
      <c r="I25" s="5">
        <f>H25-$F25</f>
        <v>-3</v>
      </c>
      <c r="J25" s="6">
        <v>1427200</v>
      </c>
      <c r="K25" s="6">
        <v>336</v>
      </c>
      <c r="L25" s="5">
        <f>IF(ISNUMBER(K25),K25-$F25,"")</f>
        <v>41</v>
      </c>
      <c r="M25" s="7">
        <f>IF(ISNUMBER(K25),L25/$F25,"")</f>
        <v>0.13898305084745763</v>
      </c>
      <c r="N25" s="6">
        <v>625100</v>
      </c>
    </row>
    <row r="26" spans="1:14" x14ac:dyDescent="0.45">
      <c r="A26" s="2">
        <v>7733</v>
      </c>
      <c r="B26" s="2" t="s">
        <v>10</v>
      </c>
      <c r="C26" s="3" t="s">
        <v>47</v>
      </c>
      <c r="D26" s="15" t="s">
        <v>165</v>
      </c>
      <c r="E26" s="15">
        <v>43766</v>
      </c>
      <c r="F26" s="5">
        <v>1424</v>
      </c>
      <c r="G26" s="5">
        <v>3559600</v>
      </c>
      <c r="H26" s="5">
        <v>1438</v>
      </c>
      <c r="I26" s="5">
        <f>H26-$F26</f>
        <v>14</v>
      </c>
      <c r="J26" s="6">
        <v>2884500</v>
      </c>
      <c r="K26" s="6">
        <v>1624</v>
      </c>
      <c r="L26" s="5">
        <f>IF(ISNUMBER(K26),K26-$F26,"")</f>
        <v>200</v>
      </c>
      <c r="M26" s="7">
        <f>IF(ISNUMBER(K26),L26/$F26,"")</f>
        <v>0.1404494382022472</v>
      </c>
      <c r="N26" s="6">
        <v>2649900</v>
      </c>
    </row>
    <row r="27" spans="1:14" x14ac:dyDescent="0.45">
      <c r="A27" s="2">
        <v>2413</v>
      </c>
      <c r="B27" s="2" t="s">
        <v>10</v>
      </c>
      <c r="C27" s="3" t="s">
        <v>21</v>
      </c>
      <c r="D27" s="15" t="s">
        <v>165</v>
      </c>
      <c r="E27" s="12">
        <v>43767</v>
      </c>
      <c r="F27" s="5">
        <v>2547</v>
      </c>
      <c r="G27" s="5">
        <v>5866600</v>
      </c>
      <c r="H27" s="5">
        <v>2591</v>
      </c>
      <c r="I27" s="5">
        <f>H27-$F27</f>
        <v>44</v>
      </c>
      <c r="J27" s="6">
        <v>4151000</v>
      </c>
      <c r="K27" s="6">
        <v>3010</v>
      </c>
      <c r="L27" s="5">
        <f>IF(ISNUMBER(K27),K27-$F27,"")</f>
        <v>463</v>
      </c>
      <c r="M27" s="7">
        <f>IF(ISNUMBER(K27),L27/$F27,"")</f>
        <v>0.1817824892029839</v>
      </c>
      <c r="N27" s="6">
        <v>2023800</v>
      </c>
    </row>
    <row r="28" spans="1:14" x14ac:dyDescent="0.45">
      <c r="A28" s="2">
        <v>4151</v>
      </c>
      <c r="B28" s="2" t="s">
        <v>10</v>
      </c>
      <c r="C28" s="3" t="s">
        <v>30</v>
      </c>
      <c r="D28" s="15" t="s">
        <v>165</v>
      </c>
      <c r="E28" s="15">
        <v>43768</v>
      </c>
      <c r="F28" s="5">
        <v>1964</v>
      </c>
      <c r="G28" s="5">
        <v>2326200</v>
      </c>
      <c r="H28" s="5">
        <v>1972</v>
      </c>
      <c r="I28" s="5">
        <f>H28-$F28</f>
        <v>8</v>
      </c>
      <c r="J28" s="6">
        <v>1209200</v>
      </c>
      <c r="K28" s="6">
        <v>2323</v>
      </c>
      <c r="L28" s="5">
        <f>IF(ISNUMBER(K28),K28-$F28,"")</f>
        <v>359</v>
      </c>
      <c r="M28" s="7">
        <f>IF(ISNUMBER(K28),L28/$F28,"")</f>
        <v>0.18279022403258655</v>
      </c>
      <c r="N28" s="6">
        <v>1849700</v>
      </c>
    </row>
    <row r="29" spans="1:14" x14ac:dyDescent="0.45">
      <c r="A29" s="2">
        <v>2158</v>
      </c>
      <c r="B29" s="2" t="s">
        <v>12</v>
      </c>
      <c r="C29" s="3" t="s">
        <v>64</v>
      </c>
      <c r="D29" s="15" t="s">
        <v>166</v>
      </c>
      <c r="E29" s="15">
        <v>43769</v>
      </c>
      <c r="F29" s="5">
        <v>319</v>
      </c>
      <c r="G29" s="5">
        <v>206200</v>
      </c>
      <c r="H29" s="5">
        <v>322</v>
      </c>
      <c r="I29" s="5">
        <f>H29-$F29</f>
        <v>3</v>
      </c>
      <c r="J29" s="6">
        <v>198400</v>
      </c>
      <c r="K29" s="6">
        <v>382</v>
      </c>
      <c r="L29" s="5">
        <f>IF(ISNUMBER(K29),K29-$F29,"")</f>
        <v>63</v>
      </c>
      <c r="M29" s="7">
        <f>IF(ISNUMBER(K29),L29/$F29,"")</f>
        <v>0.19749216300940439</v>
      </c>
      <c r="N29" s="6">
        <v>803800</v>
      </c>
    </row>
    <row r="30" spans="1:14" x14ac:dyDescent="0.45">
      <c r="A30" s="14"/>
      <c r="B30" s="2"/>
      <c r="D30" s="15"/>
      <c r="E30" s="15"/>
      <c r="F30" s="5"/>
      <c r="G30" s="5"/>
      <c r="H30" s="5"/>
      <c r="I30" s="5">
        <f>H30-$F30</f>
        <v>0</v>
      </c>
      <c r="J30" s="5"/>
      <c r="K30" s="6"/>
      <c r="L30" s="5" t="str">
        <f>IF(ISNUMBER(K30),K30-$F30,"")</f>
        <v/>
      </c>
      <c r="M30" s="7" t="str">
        <f>IF(ISNUMBER(K30),L30/$F30,"")</f>
        <v/>
      </c>
      <c r="N30" s="6"/>
    </row>
    <row r="31" spans="1:14" x14ac:dyDescent="0.45">
      <c r="A31" s="8"/>
      <c r="B31" s="14"/>
      <c r="D31" s="14"/>
      <c r="E31" s="15"/>
      <c r="F31" s="5"/>
      <c r="G31" s="5"/>
      <c r="H31" s="5"/>
      <c r="I31" s="5"/>
      <c r="J31" s="5"/>
      <c r="K31" s="10"/>
      <c r="L31" s="10"/>
    </row>
    <row r="32" spans="1:14" x14ac:dyDescent="0.45">
      <c r="A32" s="8"/>
      <c r="E32" s="12"/>
      <c r="F32" s="5"/>
      <c r="G32" s="5"/>
      <c r="H32" s="5"/>
      <c r="I32" s="5"/>
      <c r="J32" s="5"/>
      <c r="K32" s="10"/>
      <c r="L32" s="10"/>
    </row>
    <row r="33" spans="1:12" x14ac:dyDescent="0.45">
      <c r="A33" s="8"/>
      <c r="E33" s="12"/>
      <c r="F33" s="5"/>
      <c r="G33" s="5"/>
      <c r="H33" s="5"/>
      <c r="I33" s="5"/>
      <c r="J33" s="5"/>
      <c r="K33" s="10"/>
      <c r="L33" s="10"/>
    </row>
    <row r="34" spans="1:12" x14ac:dyDescent="0.45">
      <c r="A34" s="8"/>
      <c r="E34" s="12"/>
      <c r="F34" s="5"/>
      <c r="G34" s="5"/>
      <c r="H34" s="5"/>
      <c r="I34" s="5"/>
      <c r="J34" s="5"/>
      <c r="K34" s="10"/>
      <c r="L34" s="10"/>
    </row>
    <row r="35" spans="1:12" x14ac:dyDescent="0.45">
      <c r="A35" s="8"/>
      <c r="E35" s="12"/>
      <c r="F35" s="5"/>
      <c r="G35" s="5"/>
      <c r="H35" s="5"/>
      <c r="I35" s="5"/>
      <c r="J35" s="5"/>
      <c r="K35" s="10"/>
      <c r="L35" s="10"/>
    </row>
    <row r="36" spans="1:12" x14ac:dyDescent="0.45">
      <c r="A36" s="8"/>
      <c r="E36" s="12"/>
      <c r="F36" s="5"/>
      <c r="G36" s="5"/>
      <c r="H36" s="5"/>
      <c r="I36" s="5"/>
      <c r="J36" s="5"/>
      <c r="K36" s="10"/>
      <c r="L36" s="10"/>
    </row>
    <row r="37" spans="1:12" x14ac:dyDescent="0.45">
      <c r="A37" s="8"/>
      <c r="E37" s="12"/>
      <c r="F37" s="5"/>
      <c r="G37" s="5"/>
      <c r="H37" s="5"/>
      <c r="I37" s="5"/>
      <c r="J37" s="5"/>
      <c r="K37" s="10"/>
      <c r="L37" s="10"/>
    </row>
    <row r="38" spans="1:12" x14ac:dyDescent="0.45">
      <c r="A38" s="8"/>
      <c r="E38" s="12"/>
      <c r="F38" s="5"/>
      <c r="G38" s="5"/>
      <c r="H38" s="5"/>
      <c r="I38" s="5"/>
      <c r="J38" s="5"/>
      <c r="K38" s="10"/>
      <c r="L38" s="10"/>
    </row>
    <row r="39" spans="1:12" x14ac:dyDescent="0.45">
      <c r="A39" s="8"/>
      <c r="E39" s="12"/>
      <c r="F39" s="5"/>
      <c r="G39" s="5"/>
      <c r="H39" s="5"/>
      <c r="I39" s="5"/>
      <c r="J39" s="5"/>
      <c r="K39" s="10"/>
      <c r="L39" s="10"/>
    </row>
    <row r="40" spans="1:12" x14ac:dyDescent="0.45">
      <c r="A40" s="8"/>
      <c r="E40" s="12"/>
      <c r="F40" s="5"/>
      <c r="G40" s="5"/>
      <c r="H40" s="5"/>
      <c r="I40" s="5"/>
      <c r="J40" s="5"/>
      <c r="K40" s="10"/>
      <c r="L40" s="10"/>
    </row>
    <row r="41" spans="1:12" x14ac:dyDescent="0.45">
      <c r="A41" s="8"/>
      <c r="E41" s="12"/>
      <c r="F41" s="5"/>
      <c r="G41" s="5"/>
      <c r="H41" s="5"/>
      <c r="I41" s="5"/>
      <c r="J41" s="5"/>
      <c r="K41" s="10"/>
      <c r="L41" s="10"/>
    </row>
    <row r="42" spans="1:12" x14ac:dyDescent="0.45">
      <c r="A42" s="8"/>
      <c r="E42" s="12"/>
      <c r="F42" s="5"/>
      <c r="G42" s="5"/>
      <c r="H42" s="5"/>
      <c r="I42" s="5"/>
      <c r="J42" s="5"/>
      <c r="K42" s="10"/>
      <c r="L42" s="10"/>
    </row>
    <row r="43" spans="1:12" x14ac:dyDescent="0.45">
      <c r="A43" s="8"/>
      <c r="E43" s="12"/>
      <c r="F43" s="5"/>
      <c r="G43" s="5"/>
      <c r="H43" s="5"/>
      <c r="I43" s="5"/>
      <c r="J43" s="5"/>
      <c r="K43" s="10"/>
      <c r="L43" s="10"/>
    </row>
    <row r="44" spans="1:12" x14ac:dyDescent="0.45">
      <c r="A44" s="8"/>
      <c r="E44" s="12"/>
      <c r="F44" s="5"/>
      <c r="G44" s="5"/>
      <c r="H44" s="5"/>
      <c r="I44" s="5"/>
      <c r="J44" s="5"/>
      <c r="K44" s="10"/>
      <c r="L44" s="10"/>
    </row>
    <row r="45" spans="1:12" x14ac:dyDescent="0.45">
      <c r="A45" s="8"/>
      <c r="E45" s="12"/>
      <c r="F45" s="5"/>
      <c r="G45" s="5"/>
      <c r="H45" s="5"/>
      <c r="I45" s="5"/>
      <c r="J45" s="5"/>
      <c r="K45" s="10"/>
      <c r="L45" s="10"/>
    </row>
    <row r="46" spans="1:12" x14ac:dyDescent="0.45">
      <c r="A46" s="8"/>
      <c r="E46" s="12"/>
      <c r="F46" s="5"/>
      <c r="G46" s="5"/>
      <c r="H46" s="5"/>
      <c r="I46" s="5"/>
      <c r="J46" s="5"/>
      <c r="K46" s="10"/>
      <c r="L46" s="10"/>
    </row>
    <row r="47" spans="1:12" x14ac:dyDescent="0.45">
      <c r="A47" s="8"/>
      <c r="E47" s="12"/>
      <c r="F47" s="5"/>
      <c r="G47" s="5"/>
      <c r="H47" s="5"/>
      <c r="I47" s="5"/>
      <c r="J47" s="5"/>
      <c r="K47" s="10"/>
      <c r="L47" s="10"/>
    </row>
  </sheetData>
  <sortState xmlns:xlrd2="http://schemas.microsoft.com/office/spreadsheetml/2017/richdata2" ref="A7:N30">
    <sortCondition ref="M7:M30"/>
  </sortState>
  <mergeCells count="4">
    <mergeCell ref="A1:N1"/>
    <mergeCell ref="K2:N2"/>
    <mergeCell ref="E2:G2"/>
    <mergeCell ref="H2:J2"/>
  </mergeCells>
  <phoneticPr fontId="1"/>
  <printOptions gridLines="1"/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20191101天井圏-売</vt:lpstr>
      <vt:lpstr>20191101中段圏-売</vt:lpstr>
      <vt:lpstr>20191101底値圏-売</vt:lpstr>
      <vt:lpstr>20191129検証総括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2019-11-03T13:15:48Z</dcterms:created>
  <dcterms:modified xsi:type="dcterms:W3CDTF">2019-12-01T04:05:57Z</dcterms:modified>
</cp:coreProperties>
</file>